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0\Jun2020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<sst xmlns="http://schemas.openxmlformats.org/spreadsheetml/2006/main" count="49" uniqueCount="43">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</sst>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0/06_Jun/Consolidado_062020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FSUM"/>
      <sheetName val="EMPLEA"/>
      <sheetName val="EERR Proyectado"/>
      <sheetName val="EERR_Sedes_Zonas"/>
    </sheetNames>
    <sheetDataSet>
      <sheetData sheetId="0"/>
      <sheetData sheetId="1"/>
      <sheetData sheetId="2">
        <row r="11">
          <cell r="CA11">
            <v>2093422.1230000001</v>
          </cell>
          <cell r="CE11">
            <v>12655211.569</v>
          </cell>
        </row>
        <row r="16">
          <cell r="CA16">
            <v>1292.252</v>
          </cell>
          <cell r="CE16">
            <v>16000.349</v>
          </cell>
        </row>
        <row r="17">
          <cell r="CA17">
            <v>6643.5</v>
          </cell>
          <cell r="CE17">
            <v>41628.25</v>
          </cell>
        </row>
        <row r="21">
          <cell r="CA21">
            <v>69985.483999999997</v>
          </cell>
          <cell r="CE21">
            <v>202297.35800000001</v>
          </cell>
        </row>
        <row r="26">
          <cell r="CA26">
            <v>539864.728</v>
          </cell>
          <cell r="CE26">
            <v>1830336.9279999998</v>
          </cell>
        </row>
        <row r="28">
          <cell r="CA28">
            <v>1344.568</v>
          </cell>
          <cell r="CE28">
            <v>5212.1499999999996</v>
          </cell>
        </row>
        <row r="31">
          <cell r="CA31">
            <v>-414770.35100000002</v>
          </cell>
          <cell r="CE31">
            <v>-2814217.9550000001</v>
          </cell>
        </row>
        <row r="41">
          <cell r="CA41">
            <v>0</v>
          </cell>
          <cell r="CE41">
            <v>-14804.418</v>
          </cell>
        </row>
        <row r="42">
          <cell r="CA42">
            <v>-5929.0970000000007</v>
          </cell>
          <cell r="CE42">
            <v>-23027.86</v>
          </cell>
        </row>
        <row r="43">
          <cell r="CA43">
            <v>-1202.405</v>
          </cell>
          <cell r="CE43">
            <v>-5135.2659999999996</v>
          </cell>
        </row>
        <row r="44">
          <cell r="CA44">
            <v>-135402.45000000007</v>
          </cell>
          <cell r="CE44">
            <v>-822805.69400000013</v>
          </cell>
        </row>
        <row r="45">
          <cell r="CA45">
            <v>1093441.7620000001</v>
          </cell>
          <cell r="CE45">
            <v>2446979.781</v>
          </cell>
        </row>
        <row r="48">
          <cell r="CA48">
            <v>1540814.0150000001</v>
          </cell>
          <cell r="CE48">
            <v>8701452.3110000007</v>
          </cell>
        </row>
        <row r="82">
          <cell r="CA82">
            <v>159673.82199999999</v>
          </cell>
          <cell r="CE82">
            <v>255621.179</v>
          </cell>
        </row>
        <row r="86">
          <cell r="CA86">
            <v>-8717.7060000000001</v>
          </cell>
          <cell r="CE86">
            <v>-53424.362999999998</v>
          </cell>
        </row>
        <row r="89">
          <cell r="CA89">
            <v>78295.009000000005</v>
          </cell>
          <cell r="CE89">
            <v>326135.03600000002</v>
          </cell>
        </row>
        <row r="90">
          <cell r="CA90">
            <v>-23099.06</v>
          </cell>
          <cell r="CE90">
            <v>53953.035000000011</v>
          </cell>
        </row>
        <row r="93">
          <cell r="CA93">
            <v>0</v>
          </cell>
          <cell r="CE93">
            <v>0</v>
          </cell>
        </row>
        <row r="96">
          <cell r="CA96">
            <v>0</v>
          </cell>
          <cell r="CE96">
            <v>0</v>
          </cell>
        </row>
        <row r="99">
          <cell r="CA99">
            <v>0</v>
          </cell>
          <cell r="CE99">
            <v>0</v>
          </cell>
        </row>
        <row r="100">
          <cell r="CA100">
            <v>555603.80599999998</v>
          </cell>
          <cell r="CE100">
            <v>569435.728</v>
          </cell>
        </row>
        <row r="111">
          <cell r="CA111">
            <v>6468.6810000000005</v>
          </cell>
          <cell r="CE111">
            <v>28308.165000000008</v>
          </cell>
        </row>
        <row r="118">
          <cell r="CA118">
            <v>0</v>
          </cell>
          <cell r="CE118">
            <v>0</v>
          </cell>
        </row>
        <row r="119">
          <cell r="CA119">
            <v>171816.99</v>
          </cell>
          <cell r="CE119">
            <v>1142088.8220000002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B1" zoomScale="80" zoomScaleNormal="80" workbookViewId="0">
      <selection activeCell="G76" sqref="G76:I76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1543391.4849999999</v>
      </c>
      <c r="I11" s="11">
        <f>+'[1]EERR Fund.Nominal'!$CE$11+'[1]EERR Fund.Nominal'!$CE$31+'[1]EERR Fund.Nominal'!$CE$43+'[1]EERR Fund.Nominal'!$CE$44+'[1]EERR Fund.Nominal'!$CE$28</f>
        <v>9018264.8039999995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1634598.7420000001</v>
      </c>
      <c r="I12" s="11">
        <f>+'[1]EERR Fund.Nominal'!$CE$26+'[1]EERR Fund.Nominal'!$CE$16+'[1]EERR Fund.Nominal'!$CE$45</f>
        <v>4293317.0580000002</v>
      </c>
    </row>
    <row r="13" spans="2:9" x14ac:dyDescent="0.25">
      <c r="C13" s="4" t="s">
        <v>19</v>
      </c>
      <c r="E13" s="4"/>
      <c r="G13" s="11">
        <f>+'[1]EERR Fund.Nominal'!$CA$17+'[1]EERR Fund.Nominal'!$CA$41</f>
        <v>6643.5</v>
      </c>
      <c r="I13" s="11">
        <f>+'[1]EERR Fund.Nominal'!$CE$17+'[1]EERR Fund.Nominal'!$CE$41</f>
        <v>26823.832000000002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3184633.727</v>
      </c>
      <c r="H21" s="8"/>
      <c r="I21" s="12">
        <f>SUM(I11:I20)</f>
        <v>13338405.694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Fund.Nominal'!$CA$119</f>
        <v>171816.99</v>
      </c>
      <c r="I24" s="11">
        <f>+'[1]EERR Fund.Nominal'!$CE$119</f>
        <v>1142088.8220000002</v>
      </c>
    </row>
    <row r="25" spans="2:9" x14ac:dyDescent="0.25">
      <c r="C25" s="4" t="s">
        <v>24</v>
      </c>
      <c r="E25" s="4"/>
      <c r="G25" s="11">
        <f>+'[1]EERR Fund.Nominal'!$CA$48</f>
        <v>1540814.0150000001</v>
      </c>
      <c r="I25" s="11">
        <f>+'[1]EERR Fund.Nominal'!$CE$48</f>
        <v>8701452.3110000007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1712631.0050000001</v>
      </c>
      <c r="H28" s="8"/>
      <c r="I28" s="12">
        <f>SUM(I24:I27)</f>
        <v>9843541.1330000013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64056.386999999995</v>
      </c>
      <c r="I32" s="11">
        <f>+'[1]EERR Fund.Nominal'!$CE$21+'[1]EERR Fund.Nominal'!$CE$42</f>
        <v>179269.49800000002</v>
      </c>
    </row>
    <row r="33" spans="2:10" x14ac:dyDescent="0.25">
      <c r="B33" s="2"/>
      <c r="C33" s="4" t="s">
        <v>21</v>
      </c>
      <c r="E33" s="4"/>
      <c r="G33" s="11">
        <f>+'[1]EERR Fund.Nominal'!$CA$100+'[1]EERR Fund.Nominal'!$CA$111</f>
        <v>562072.48699999996</v>
      </c>
      <c r="I33" s="11">
        <f>+'[1]EERR Fund.Nominal'!$CE$100+'[1]EERR Fund.Nominal'!$CE$111</f>
        <v>597743.89300000004</v>
      </c>
    </row>
    <row r="34" spans="2:10" x14ac:dyDescent="0.25">
      <c r="B34" s="2"/>
      <c r="C34" s="4" t="s">
        <v>22</v>
      </c>
      <c r="E34" s="4"/>
      <c r="G34" s="11">
        <f>+'[1]EERR Fund.Nominal'!$CA$89</f>
        <v>78295.009000000005</v>
      </c>
      <c r="I34" s="11">
        <f>+'[1]EERR Fund.Nominal'!$CE$89</f>
        <v>326135.03600000002</v>
      </c>
    </row>
    <row r="35" spans="2:10" x14ac:dyDescent="0.25">
      <c r="B35" s="2"/>
      <c r="C35" s="4" t="s">
        <v>23</v>
      </c>
      <c r="E35" s="4"/>
      <c r="G35" s="11">
        <f>+'[1]EERR Fund.Nominal'!$CA$90+'[1]EERR Fund.Nominal'!$CA$93</f>
        <v>-23099.06</v>
      </c>
      <c r="I35" s="11">
        <f>+'[1]EERR Fund.Nominal'!$CE$90+'[1]EERR Fund.Nominal'!$CE$93</f>
        <v>53953.035000000011</v>
      </c>
    </row>
    <row r="36" spans="2:10" x14ac:dyDescent="0.25">
      <c r="B36" s="2"/>
      <c r="C36" s="4" t="s">
        <v>25</v>
      </c>
      <c r="E36" s="4"/>
      <c r="G36" s="11">
        <f>+'[1]EERR Fund.Nominal'!$CA$82+'[1]EERR Fund.Nominal'!$CA$86+'[1]EERR Fund.Nominal'!$CA$96</f>
        <v>150956.11599999998</v>
      </c>
      <c r="I36" s="11">
        <f>+'[1]EERR Fund.Nominal'!$CE$82+'[1]EERR Fund.Nominal'!$CE$86+'[1]EERR Fund.Nominal'!$CE$96</f>
        <v>202196.81599999999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Fund.Nominal'!$CA$118</f>
        <v>0</v>
      </c>
      <c r="I37" s="11">
        <f>+'[1]EERR Fund.Nominal'!$CE$99+'[1]EERR Fund.Nominal'!$CE$118</f>
        <v>0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832280.93899999978</v>
      </c>
      <c r="H38" s="8"/>
      <c r="I38" s="12">
        <f>SUM(I32:I37)</f>
        <v>1359298.2779999999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-977567.51100000006</v>
      </c>
      <c r="I42" s="11">
        <v>-5101913.8830000004</v>
      </c>
    </row>
    <row r="43" spans="2:10" x14ac:dyDescent="0.25">
      <c r="B43" s="2"/>
      <c r="C43" s="4" t="s">
        <v>35</v>
      </c>
      <c r="E43" s="4"/>
      <c r="G43" s="11">
        <v>-297792.28600000002</v>
      </c>
      <c r="I43" s="11">
        <v>-1556077.122</v>
      </c>
    </row>
    <row r="44" spans="2:10" x14ac:dyDescent="0.25">
      <c r="B44" s="2"/>
      <c r="C44" s="4" t="s">
        <v>36</v>
      </c>
      <c r="E44" s="4"/>
      <c r="G44" s="11">
        <v>-376610.61599999998</v>
      </c>
      <c r="I44" s="11">
        <v>-1818198.142</v>
      </c>
    </row>
    <row r="45" spans="2:10" x14ac:dyDescent="0.25">
      <c r="B45" s="2"/>
      <c r="C45" s="4" t="s">
        <v>37</v>
      </c>
      <c r="E45" s="4"/>
      <c r="G45" s="11">
        <v>-467498.35200000001</v>
      </c>
      <c r="I45" s="11">
        <v>-3424030.0129999998</v>
      </c>
    </row>
    <row r="46" spans="2:10" x14ac:dyDescent="0.25">
      <c r="B46" s="2"/>
      <c r="C46" s="4" t="s">
        <v>38</v>
      </c>
      <c r="E46" s="4"/>
      <c r="G46" s="11">
        <v>-68422.94</v>
      </c>
      <c r="I46" s="11">
        <v>-572804.75199999998</v>
      </c>
    </row>
    <row r="47" spans="2:10" x14ac:dyDescent="0.25">
      <c r="B47" s="2"/>
      <c r="C47" s="4" t="s">
        <v>39</v>
      </c>
      <c r="E47" s="4"/>
      <c r="G47" s="11">
        <v>-122544.379</v>
      </c>
      <c r="I47" s="11">
        <v>-769577.93099999998</v>
      </c>
    </row>
    <row r="48" spans="2:10" x14ac:dyDescent="0.25">
      <c r="B48" s="2"/>
      <c r="C48" s="4" t="s">
        <v>40</v>
      </c>
      <c r="E48" s="4"/>
      <c r="G48" s="11">
        <v>-907608.14899999998</v>
      </c>
      <c r="I48" s="11">
        <v>-4446342.68</v>
      </c>
    </row>
    <row r="49" spans="2:9" x14ac:dyDescent="0.25">
      <c r="B49" s="2"/>
      <c r="C49" s="4" t="s">
        <v>41</v>
      </c>
      <c r="E49" s="4"/>
      <c r="G49" s="11">
        <v>-247308.353</v>
      </c>
      <c r="I49" s="11">
        <v>-1619365.392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-3465352.5860000001</v>
      </c>
      <c r="H54" s="8"/>
      <c r="I54" s="12">
        <f>SUM(I42:I53)</f>
        <v>-19308309.915000003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-28480.655999999999</v>
      </c>
      <c r="I57" s="11">
        <v>-175139.95199999999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-28480.655999999999</v>
      </c>
      <c r="H61" s="8"/>
      <c r="I61" s="12">
        <f>SUM(I57:I60)</f>
        <v>-175139.95199999999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-468190.897</v>
      </c>
      <c r="I64" s="11">
        <v>-2895693.656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-468190.897</v>
      </c>
      <c r="H68" s="8"/>
      <c r="I68" s="12">
        <f>SUM(I64:I67)</f>
        <v>-2895693.656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-505348.755</v>
      </c>
      <c r="I70" s="11">
        <v>-3147125.8820000002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1262172.777</v>
      </c>
      <c r="H72" s="14"/>
      <c r="I72" s="15">
        <f>+I38+I54+I61+I68+I70+I28+I21</f>
        <v>-985024.29999999888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2020-09-22T15:57:59Z</dcterms:modified>
</cp:coreProperties>
</file>