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Agosto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<sst xmlns="http://schemas.openxmlformats.org/spreadsheetml/2006/main" count="49" uniqueCount="43">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</sst>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08_Ago/Consolidado_08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2102739.9890000001</v>
          </cell>
          <cell r="CE11">
            <v>16822872.195</v>
          </cell>
        </row>
        <row r="16">
          <cell r="CA16">
            <v>1136.223</v>
          </cell>
          <cell r="CE16">
            <v>18201.382000000001</v>
          </cell>
        </row>
        <row r="17">
          <cell r="CA17">
            <v>83680.835000000006</v>
          </cell>
          <cell r="CE17">
            <v>125609.08500000001</v>
          </cell>
        </row>
        <row r="21">
          <cell r="CA21">
            <v>75529.687999999995</v>
          </cell>
          <cell r="CE21">
            <v>318931.21900000004</v>
          </cell>
        </row>
        <row r="26">
          <cell r="CA26">
            <v>284981.83100000001</v>
          </cell>
          <cell r="CE26">
            <v>2461843.8030000003</v>
          </cell>
        </row>
        <row r="28">
          <cell r="CA28">
            <v>541.33299999999997</v>
          </cell>
          <cell r="CE28">
            <v>6378.0569999999998</v>
          </cell>
        </row>
        <row r="31">
          <cell r="CA31">
            <v>-410253.74500000005</v>
          </cell>
          <cell r="CE31">
            <v>-3635802.804</v>
          </cell>
        </row>
        <row r="41">
          <cell r="CA41">
            <v>0</v>
          </cell>
          <cell r="CE41">
            <v>-14804.418</v>
          </cell>
        </row>
        <row r="42">
          <cell r="CA42">
            <v>-14987.154999999999</v>
          </cell>
          <cell r="CE42">
            <v>-64380.138999999996</v>
          </cell>
        </row>
        <row r="43">
          <cell r="CA43">
            <v>-635.35400000000004</v>
          </cell>
          <cell r="CE43">
            <v>-7359.9089999999997</v>
          </cell>
        </row>
        <row r="44">
          <cell r="CA44">
            <v>-149917.96399999998</v>
          </cell>
          <cell r="CE44">
            <v>-1114624.8580000005</v>
          </cell>
        </row>
        <row r="45">
          <cell r="CA45">
            <v>80343.179999999993</v>
          </cell>
          <cell r="CE45">
            <v>2611580.5449999999</v>
          </cell>
        </row>
        <row r="48">
          <cell r="CA48">
            <v>1482937.9539999999</v>
          </cell>
          <cell r="CE48">
            <v>11712674.637</v>
          </cell>
        </row>
        <row r="82">
          <cell r="CA82">
            <v>369757.24200000003</v>
          </cell>
          <cell r="CE82">
            <v>1273527.554</v>
          </cell>
        </row>
        <row r="86">
          <cell r="CA86">
            <v>-9298.75</v>
          </cell>
          <cell r="CE86">
            <v>-72385.304999999993</v>
          </cell>
        </row>
        <row r="89">
          <cell r="CA89">
            <v>60476.027000000002</v>
          </cell>
          <cell r="CE89">
            <v>451931.42800000001</v>
          </cell>
        </row>
        <row r="90">
          <cell r="CA90">
            <v>8583.4230000000007</v>
          </cell>
          <cell r="CE90">
            <v>53244.974999999977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469829.87699999998</v>
          </cell>
          <cell r="CE100">
            <v>902591.11800000002</v>
          </cell>
        </row>
        <row r="111">
          <cell r="CA111">
            <v>3201.7849999999999</v>
          </cell>
          <cell r="CE111">
            <v>29186.589999999982</v>
          </cell>
        </row>
        <row r="118">
          <cell r="CA118">
            <v>0</v>
          </cell>
          <cell r="CE118">
            <v>0</v>
          </cell>
        </row>
        <row r="119">
          <cell r="CA119">
            <v>314802.10699999996</v>
          </cell>
          <cell r="CE119">
            <v>1648805.0109999999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45" zoomScale="80" zoomScaleNormal="80" workbookViewId="0">
      <selection activeCell="G72" sqref="G72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1542474.2590000001</v>
      </c>
      <c r="I11" s="11">
        <f>+'[1]EERR Fund.Nominal'!$CE$11+'[1]EERR Fund.Nominal'!$CE$31+'[1]EERR Fund.Nominal'!$CE$43+'[1]EERR Fund.Nominal'!$CE$44+'[1]EERR Fund.Nominal'!$CE$28</f>
        <v>12071462.681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366461.234</v>
      </c>
      <c r="I12" s="11">
        <f>+'[1]EERR Fund.Nominal'!$CE$26+'[1]EERR Fund.Nominal'!$CE$16+'[1]EERR Fund.Nominal'!$CE$45</f>
        <v>5091625.7300000004</v>
      </c>
    </row>
    <row r="13" spans="2:9" x14ac:dyDescent="0.25">
      <c r="C13" s="4" t="s">
        <v>19</v>
      </c>
      <c r="E13" s="4"/>
      <c r="G13" s="11">
        <f>+'[1]EERR Fund.Nominal'!$CA$17+'[1]EERR Fund.Nominal'!$CA$41</f>
        <v>83680.835000000006</v>
      </c>
      <c r="I13" s="11">
        <f>+'[1]EERR Fund.Nominal'!$CE$17+'[1]EERR Fund.Nominal'!$CE$41</f>
        <v>110804.667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1992616.328</v>
      </c>
      <c r="H21" s="8"/>
      <c r="I21" s="12">
        <f>SUM(I11:I20)</f>
        <v>17273893.077999998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314802.10699999996</v>
      </c>
      <c r="I24" s="11">
        <f>+'[1]EERR Fund.Nominal'!$CE$119</f>
        <v>1648805.0109999999</v>
      </c>
    </row>
    <row r="25" spans="2:9" x14ac:dyDescent="0.25">
      <c r="C25" s="4" t="s">
        <v>24</v>
      </c>
      <c r="E25" s="4"/>
      <c r="G25" s="11">
        <f>+'[1]EERR Fund.Nominal'!$CA$48</f>
        <v>1482937.9539999999</v>
      </c>
      <c r="I25" s="11">
        <f>+'[1]EERR Fund.Nominal'!$CE$48</f>
        <v>11712674.637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1797740.0609999998</v>
      </c>
      <c r="H28" s="8"/>
      <c r="I28" s="12">
        <f>SUM(I24:I27)</f>
        <v>13361479.648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60542.532999999996</v>
      </c>
      <c r="I32" s="11">
        <f>+'[1]EERR Fund.Nominal'!$CE$21+'[1]EERR Fund.Nominal'!$CE$42</f>
        <v>254551.08000000005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473031.66199999995</v>
      </c>
      <c r="I33" s="11">
        <f>+'[1]EERR Fund.Nominal'!$CE$100+'[1]EERR Fund.Nominal'!$CE$111</f>
        <v>931777.70799999998</v>
      </c>
    </row>
    <row r="34" spans="2:10" x14ac:dyDescent="0.25">
      <c r="B34" s="2"/>
      <c r="C34" s="4" t="s">
        <v>22</v>
      </c>
      <c r="E34" s="4"/>
      <c r="G34" s="11">
        <f>+'[1]EERR Fund.Nominal'!$CA$89</f>
        <v>60476.027000000002</v>
      </c>
      <c r="I34" s="11">
        <f>+'[1]EERR Fund.Nominal'!$CE$89</f>
        <v>451931.42800000001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8583.4230000000007</v>
      </c>
      <c r="I35" s="11">
        <f>+'[1]EERR Fund.Nominal'!$CE$90+'[1]EERR Fund.Nominal'!$CE$93</f>
        <v>53244.974999999977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360458.49200000003</v>
      </c>
      <c r="I36" s="11">
        <f>+'[1]EERR Fund.Nominal'!$CE$82+'[1]EERR Fund.Nominal'!$CE$86+'[1]EERR Fund.Nominal'!$CE$96</f>
        <v>1201142.2490000001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963092.13699999987</v>
      </c>
      <c r="H38" s="8"/>
      <c r="I38" s="12">
        <f>SUM(I32:I37)</f>
        <v>2892647.4400000004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-866579.223</v>
      </c>
      <c r="I42" s="11">
        <v>-6795088.8710000003</v>
      </c>
    </row>
    <row r="43" spans="2:10" x14ac:dyDescent="0.25">
      <c r="B43" s="2"/>
      <c r="C43" s="4" t="s">
        <v>35</v>
      </c>
      <c r="E43" s="4"/>
      <c r="G43" s="11">
        <v>-261364.13699999999</v>
      </c>
      <c r="I43" s="11">
        <v>-2082283.774</v>
      </c>
    </row>
    <row r="44" spans="2:10" x14ac:dyDescent="0.25">
      <c r="B44" s="2"/>
      <c r="C44" s="4" t="s">
        <v>36</v>
      </c>
      <c r="E44" s="4"/>
      <c r="G44" s="11">
        <v>-315600.46600000001</v>
      </c>
      <c r="I44" s="11">
        <v>-2553860.4870000002</v>
      </c>
    </row>
    <row r="45" spans="2:10" x14ac:dyDescent="0.25">
      <c r="B45" s="2"/>
      <c r="C45" s="4" t="s">
        <v>37</v>
      </c>
      <c r="E45" s="4"/>
      <c r="G45" s="11">
        <v>-457014.47200000001</v>
      </c>
      <c r="I45" s="11">
        <v>-4376887.9019999998</v>
      </c>
    </row>
    <row r="46" spans="2:10" x14ac:dyDescent="0.25">
      <c r="B46" s="2"/>
      <c r="C46" s="4" t="s">
        <v>38</v>
      </c>
      <c r="E46" s="4"/>
      <c r="G46" s="11">
        <v>-82494.659</v>
      </c>
      <c r="I46" s="11">
        <v>-723576.74600000004</v>
      </c>
    </row>
    <row r="47" spans="2:10" x14ac:dyDescent="0.25">
      <c r="B47" s="2"/>
      <c r="C47" s="4" t="s">
        <v>39</v>
      </c>
      <c r="E47" s="4"/>
      <c r="G47" s="11">
        <v>-138720.56299999999</v>
      </c>
      <c r="I47" s="11">
        <v>-1029619.3540000001</v>
      </c>
    </row>
    <row r="48" spans="2:10" x14ac:dyDescent="0.25">
      <c r="B48" s="2"/>
      <c r="C48" s="4" t="s">
        <v>40</v>
      </c>
      <c r="E48" s="4"/>
      <c r="G48" s="11">
        <v>-848095.35699999996</v>
      </c>
      <c r="I48" s="11">
        <v>-6160392.3049999997</v>
      </c>
    </row>
    <row r="49" spans="2:9" x14ac:dyDescent="0.25">
      <c r="B49" s="2"/>
      <c r="C49" s="4" t="s">
        <v>41</v>
      </c>
      <c r="E49" s="4"/>
      <c r="G49" s="11">
        <v>-241641.95</v>
      </c>
      <c r="I49" s="11">
        <v>-2104481.0780000002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-3211510.827</v>
      </c>
      <c r="H54" s="8"/>
      <c r="I54" s="12">
        <f>SUM(I42:I53)</f>
        <v>-25826190.516999997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-29139.201000000001</v>
      </c>
      <c r="I57" s="11">
        <v>-232528.96299999999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-29139.201000000001</v>
      </c>
      <c r="H61" s="8"/>
      <c r="I61" s="12">
        <f>SUM(I57:I60)</f>
        <v>-232528.96299999999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-484687.93900000001</v>
      </c>
      <c r="I64" s="11">
        <v>-3829894.6159999999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-484687.93900000001</v>
      </c>
      <c r="H68" s="8"/>
      <c r="I68" s="12">
        <f>SUM(I64:I67)</f>
        <v>-3829894.6159999999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-470405.473</v>
      </c>
      <c r="I70" s="11">
        <v>-4101826.6890000002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557705.08599999943</v>
      </c>
      <c r="H72" s="14"/>
      <c r="I72" s="15">
        <f>+I38+I54+I61+I68+I70+I28+I21</f>
        <v>-462420.61899999902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2020-09-22T16:10:20Z</dcterms:modified>
</cp:coreProperties>
</file>