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1\Ene21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<sst xmlns="http://schemas.openxmlformats.org/spreadsheetml/2006/main" count="49" uniqueCount="43">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</sst>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1/Consolidado_012021_1_cambio_testa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/>
      <sheetData sheetId="1"/>
      <sheetData sheetId="2">
        <row r="11">
          <cell r="CA11">
            <v>2216152.4350000001</v>
          </cell>
          <cell r="CE11">
            <v>2216152.4350000001</v>
          </cell>
        </row>
        <row r="16">
          <cell r="CA16">
            <v>2482.2089999999998</v>
          </cell>
          <cell r="CE16">
            <v>2482.2089999999998</v>
          </cell>
        </row>
        <row r="17">
          <cell r="CA17">
            <v>1707</v>
          </cell>
          <cell r="CE17">
            <v>1707</v>
          </cell>
        </row>
        <row r="21">
          <cell r="CA21">
            <v>33283.017</v>
          </cell>
          <cell r="CE21">
            <v>33283.017</v>
          </cell>
        </row>
        <row r="26">
          <cell r="CA26">
            <v>100834.467</v>
          </cell>
          <cell r="CE26">
            <v>100834.467</v>
          </cell>
        </row>
        <row r="28">
          <cell r="CA28">
            <v>565.65800000000002</v>
          </cell>
          <cell r="CE28">
            <v>565.65800000000002</v>
          </cell>
        </row>
        <row r="31">
          <cell r="CA31">
            <v>-512096.46</v>
          </cell>
          <cell r="CE31">
            <v>-512096.46</v>
          </cell>
        </row>
        <row r="41">
          <cell r="CA41">
            <v>0</v>
          </cell>
          <cell r="CE41">
            <v>0</v>
          </cell>
        </row>
        <row r="42">
          <cell r="CA42">
            <v>-8153.1709999999994</v>
          </cell>
          <cell r="CE42">
            <v>-8153.1709999999994</v>
          </cell>
        </row>
        <row r="43">
          <cell r="CA43">
            <v>-647.03099999999995</v>
          </cell>
          <cell r="CE43">
            <v>-647.03099999999995</v>
          </cell>
        </row>
        <row r="44">
          <cell r="CA44">
            <v>21305.409999999916</v>
          </cell>
          <cell r="CE44">
            <v>21305.409999999916</v>
          </cell>
        </row>
        <row r="45">
          <cell r="CA45">
            <v>19660.440999999999</v>
          </cell>
          <cell r="CE45">
            <v>19660.440999999999</v>
          </cell>
        </row>
        <row r="48">
          <cell r="CA48">
            <v>2136579.841</v>
          </cell>
          <cell r="CE48">
            <v>2136579.841</v>
          </cell>
        </row>
        <row r="82">
          <cell r="CA82">
            <v>114749.875</v>
          </cell>
          <cell r="CE82">
            <v>114749.875</v>
          </cell>
        </row>
        <row r="86">
          <cell r="CA86">
            <v>-15939.998</v>
          </cell>
          <cell r="CE86">
            <v>-15939.998</v>
          </cell>
        </row>
        <row r="89">
          <cell r="CA89">
            <v>51233.107000000004</v>
          </cell>
          <cell r="CE89">
            <v>51233.107000000004</v>
          </cell>
        </row>
        <row r="90">
          <cell r="CA90">
            <v>-13738.619000000001</v>
          </cell>
          <cell r="CE90">
            <v>-13738.619000000001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0</v>
          </cell>
          <cell r="CE99">
            <v>0</v>
          </cell>
        </row>
        <row r="100">
          <cell r="CA100">
            <v>585252.37899999996</v>
          </cell>
          <cell r="CE100">
            <v>585252.37899999996</v>
          </cell>
        </row>
        <row r="111">
          <cell r="CA111">
            <v>-4152.0229999999992</v>
          </cell>
          <cell r="CE111">
            <v>-4152.0229999999992</v>
          </cell>
        </row>
        <row r="118">
          <cell r="CA118">
            <v>0</v>
          </cell>
          <cell r="CE118">
            <v>0</v>
          </cell>
        </row>
        <row r="119">
          <cell r="CA119">
            <v>170311.242</v>
          </cell>
          <cell r="CE119">
            <v>170311.242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B1" zoomScale="80" zoomScaleNormal="80" workbookViewId="0">
      <selection activeCell="C2" sqref="C2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1725280.0120000001</v>
      </c>
      <c r="I11" s="11">
        <f>+'[1]EERR Fund.Nominal'!$CE$11+'[1]EERR Fund.Nominal'!$CE$31+'[1]EERR Fund.Nominal'!$CE$43+'[1]EERR Fund.Nominal'!$CE$44+'[1]EERR Fund.Nominal'!$CE$28</f>
        <v>1725280.0120000001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122977.117</v>
      </c>
      <c r="I12" s="11">
        <f>+'[1]EERR Fund.Nominal'!$CE$26+'[1]EERR Fund.Nominal'!$CE$16+'[1]EERR Fund.Nominal'!$CE$45</f>
        <v>122977.117</v>
      </c>
    </row>
    <row r="13" spans="2:9" x14ac:dyDescent="0.25">
      <c r="C13" s="4" t="s">
        <v>19</v>
      </c>
      <c r="E13" s="4"/>
      <c r="G13" s="11">
        <f>+'[1]EERR Fund.Nominal'!$CA$17+'[1]EERR Fund.Nominal'!$CA$41</f>
        <v>1707</v>
      </c>
      <c r="I13" s="11">
        <f>+'[1]EERR Fund.Nominal'!$CE$17+'[1]EERR Fund.Nominal'!$CE$41</f>
        <v>1707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1849964.1290000002</v>
      </c>
      <c r="H21" s="8"/>
      <c r="I21" s="12">
        <f>SUM(I11:I20)</f>
        <v>1849964.1290000002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170311.242</v>
      </c>
      <c r="I24" s="11">
        <f>+'[1]EERR Fund.Nominal'!$CE$119</f>
        <v>170311.242</v>
      </c>
    </row>
    <row r="25" spans="2:9" x14ac:dyDescent="0.25">
      <c r="C25" s="4" t="s">
        <v>24</v>
      </c>
      <c r="E25" s="4"/>
      <c r="G25" s="11">
        <f>+'[1]EERR Fund.Nominal'!$CA$48</f>
        <v>2136579.841</v>
      </c>
      <c r="I25" s="11">
        <f>+'[1]EERR Fund.Nominal'!$CE$48</f>
        <v>2136579.841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2306891.0830000001</v>
      </c>
      <c r="H28" s="8"/>
      <c r="I28" s="12">
        <f>SUM(I24:I27)</f>
        <v>2306891.0830000001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25129.846000000001</v>
      </c>
      <c r="I32" s="11">
        <f>+'[1]EERR Fund.Nominal'!$CE$21+'[1]EERR Fund.Nominal'!$CE$42</f>
        <v>25129.846000000001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581100.35599999991</v>
      </c>
      <c r="I33" s="11">
        <f>+'[1]EERR Fund.Nominal'!$CE$100+'[1]EERR Fund.Nominal'!$CE$111</f>
        <v>581100.35599999991</v>
      </c>
    </row>
    <row r="34" spans="2:10" x14ac:dyDescent="0.25">
      <c r="B34" s="2"/>
      <c r="C34" s="4" t="s">
        <v>22</v>
      </c>
      <c r="E34" s="4"/>
      <c r="G34" s="11">
        <f>+'[1]EERR Fund.Nominal'!$CA$89</f>
        <v>51233.107000000004</v>
      </c>
      <c r="I34" s="11">
        <f>+'[1]EERR Fund.Nominal'!$CE$89</f>
        <v>51233.107000000004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-13738.619000000001</v>
      </c>
      <c r="I35" s="11">
        <f>+'[1]EERR Fund.Nominal'!$CE$90+'[1]EERR Fund.Nominal'!$CE$93</f>
        <v>-13738.619000000001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98809.877000000008</v>
      </c>
      <c r="I36" s="11">
        <f>+'[1]EERR Fund.Nominal'!$CE$82+'[1]EERR Fund.Nominal'!$CE$86+'[1]EERR Fund.Nominal'!$CE$96</f>
        <v>98809.877000000008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0</v>
      </c>
      <c r="I37" s="11">
        <f>+'[1]EERR Fund.Nominal'!$CE$99+'[1]EERR Fund.Nominal'!$CE$118</f>
        <v>0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742534.56699999992</v>
      </c>
      <c r="H38" s="8"/>
      <c r="I38" s="12">
        <f>SUM(I32:I37)</f>
        <v>742534.56699999992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-735496.23699999996</v>
      </c>
      <c r="I42" s="11">
        <v>-735496.23699999996</v>
      </c>
    </row>
    <row r="43" spans="2:10" x14ac:dyDescent="0.25">
      <c r="B43" s="2"/>
      <c r="C43" s="4" t="s">
        <v>35</v>
      </c>
      <c r="E43" s="4"/>
      <c r="G43" s="11">
        <v>-160923.503</v>
      </c>
      <c r="I43" s="11">
        <v>-160923.503</v>
      </c>
    </row>
    <row r="44" spans="2:10" x14ac:dyDescent="0.25">
      <c r="B44" s="2"/>
      <c r="C44" s="4" t="s">
        <v>36</v>
      </c>
      <c r="E44" s="4"/>
      <c r="G44" s="11">
        <v>-292571.12099999998</v>
      </c>
      <c r="I44" s="11">
        <v>-292571.12099999998</v>
      </c>
    </row>
    <row r="45" spans="2:10" x14ac:dyDescent="0.25">
      <c r="B45" s="2"/>
      <c r="C45" s="4" t="s">
        <v>37</v>
      </c>
      <c r="E45" s="4"/>
      <c r="G45" s="11">
        <v>-463406.549</v>
      </c>
      <c r="I45" s="11">
        <v>-463406.549</v>
      </c>
    </row>
    <row r="46" spans="2:10" x14ac:dyDescent="0.25">
      <c r="B46" s="2"/>
      <c r="C46" s="4" t="s">
        <v>38</v>
      </c>
      <c r="E46" s="4"/>
      <c r="G46" s="11">
        <v>-83209.444000000003</v>
      </c>
      <c r="I46" s="11">
        <v>-83209.444000000003</v>
      </c>
    </row>
    <row r="47" spans="2:10" x14ac:dyDescent="0.25">
      <c r="B47" s="2"/>
      <c r="C47" s="4" t="s">
        <v>39</v>
      </c>
      <c r="E47" s="4"/>
      <c r="G47" s="11">
        <v>-73154.857000000004</v>
      </c>
      <c r="I47" s="11">
        <v>-73154.857000000004</v>
      </c>
    </row>
    <row r="48" spans="2:10" x14ac:dyDescent="0.25">
      <c r="B48" s="2"/>
      <c r="C48" s="4" t="s">
        <v>40</v>
      </c>
      <c r="E48" s="4"/>
      <c r="G48" s="11">
        <v>-597306.11100000003</v>
      </c>
      <c r="I48" s="11">
        <v>-597306.11100000003</v>
      </c>
    </row>
    <row r="49" spans="2:9" x14ac:dyDescent="0.25">
      <c r="B49" s="2"/>
      <c r="C49" s="4" t="s">
        <v>41</v>
      </c>
      <c r="E49" s="4"/>
      <c r="G49" s="11">
        <v>-220493.96799999999</v>
      </c>
      <c r="I49" s="11">
        <v>-220493.96799999999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-2626561.79</v>
      </c>
      <c r="H54" s="8"/>
      <c r="I54" s="12">
        <f>SUM(I42:I53)</f>
        <v>-2626561.79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-23993.713</v>
      </c>
      <c r="I57" s="11">
        <v>-23993.713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-23993.713</v>
      </c>
      <c r="H61" s="8"/>
      <c r="I61" s="12">
        <f>SUM(I57:I60)</f>
        <v>-23993.713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-499933.07799999998</v>
      </c>
      <c r="I64" s="11">
        <v>-499933.07799999998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-499933.07799999998</v>
      </c>
      <c r="H68" s="8"/>
      <c r="I68" s="12">
        <f>SUM(I64:I67)</f>
        <v>-499933.07799999998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-424758.14500000002</v>
      </c>
      <c r="I70" s="11">
        <v>-424758.14500000002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1324143.0529999998</v>
      </c>
      <c r="H72" s="14"/>
      <c r="I72" s="15">
        <f>+I38+I54+I61+I68+I70+I28+I21</f>
        <v>1324143.0529999998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2021-03-08T21:19:54Z</dcterms:modified>
</cp:coreProperties>
</file>