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Octubre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<sst xmlns="http://schemas.openxmlformats.org/spreadsheetml/2006/main" count="49" uniqueCount="43">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</sst>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Octubre/Consolidado_10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2165071.9750000001</v>
          </cell>
          <cell r="BW11">
            <v>21622810.588</v>
          </cell>
        </row>
        <row r="16">
          <cell r="BS16">
            <v>8998.9879999999994</v>
          </cell>
          <cell r="BW16">
            <v>112047.13</v>
          </cell>
        </row>
        <row r="22">
          <cell r="BS22">
            <v>163513.03</v>
          </cell>
          <cell r="BW22">
            <v>589646.33700000006</v>
          </cell>
        </row>
        <row r="26">
          <cell r="BS26">
            <v>17412.400000000001</v>
          </cell>
          <cell r="BW26">
            <v>230665.33499999999</v>
          </cell>
        </row>
        <row r="31">
          <cell r="BS31">
            <v>99513.78</v>
          </cell>
          <cell r="BW31">
            <v>802879.82299999997</v>
          </cell>
        </row>
        <row r="33">
          <cell r="BS33">
            <v>767.37400000000002</v>
          </cell>
          <cell r="BW33">
            <v>26911.831999999999</v>
          </cell>
        </row>
        <row r="36">
          <cell r="BS36">
            <v>-624652.09299999999</v>
          </cell>
          <cell r="BW36">
            <v>-6047640.2759999996</v>
          </cell>
        </row>
        <row r="46">
          <cell r="BS46">
            <v>-47213</v>
          </cell>
          <cell r="BW46">
            <v>-309458</v>
          </cell>
        </row>
        <row r="47">
          <cell r="BS47">
            <v>-13413</v>
          </cell>
          <cell r="BW47">
            <v>-140508</v>
          </cell>
        </row>
        <row r="50">
          <cell r="BS50">
            <v>-2413.5610000000001</v>
          </cell>
          <cell r="BW50">
            <v>-39814.391000000003</v>
          </cell>
        </row>
        <row r="51">
          <cell r="BS51">
            <v>41070.051999999909</v>
          </cell>
          <cell r="BW51">
            <v>150279.62399999984</v>
          </cell>
        </row>
        <row r="52">
          <cell r="BS52">
            <v>73604.157999999996</v>
          </cell>
          <cell r="BW52">
            <v>971076.79099999997</v>
          </cell>
        </row>
        <row r="55">
          <cell r="BS55">
            <v>1630199.94</v>
          </cell>
          <cell r="BW55">
            <v>14729324.118000001</v>
          </cell>
        </row>
        <row r="86">
          <cell r="BS86">
            <v>12019.314</v>
          </cell>
          <cell r="BW86">
            <v>1492299.1189999999</v>
          </cell>
        </row>
        <row r="92">
          <cell r="BS92">
            <v>-14423.244000000001</v>
          </cell>
          <cell r="BW92">
            <v>-101960.583</v>
          </cell>
        </row>
        <row r="95">
          <cell r="BS95">
            <v>95466.642999999996</v>
          </cell>
          <cell r="BW95">
            <v>954564.65999999992</v>
          </cell>
        </row>
        <row r="97">
          <cell r="BS97">
            <v>49466.114999999998</v>
          </cell>
          <cell r="BW97">
            <v>548524.91599999997</v>
          </cell>
        </row>
        <row r="98">
          <cell r="BS98">
            <v>40920.739000000001</v>
          </cell>
          <cell r="BW98">
            <v>417260.20900000003</v>
          </cell>
        </row>
        <row r="99">
          <cell r="BS99">
            <v>0</v>
          </cell>
          <cell r="BW99">
            <v>0</v>
          </cell>
        </row>
        <row r="101">
          <cell r="BS101">
            <v>0</v>
          </cell>
          <cell r="BW101">
            <v>602000</v>
          </cell>
        </row>
        <row r="102">
          <cell r="BS102">
            <v>222</v>
          </cell>
          <cell r="BW102">
            <v>1397</v>
          </cell>
        </row>
        <row r="103">
          <cell r="BS103">
            <v>0.41200000001117587</v>
          </cell>
          <cell r="BW103">
            <v>0.41700000036507845</v>
          </cell>
        </row>
        <row r="105">
          <cell r="BS105">
            <v>-489.995</v>
          </cell>
          <cell r="BW105">
            <v>-8443.5679999999993</v>
          </cell>
        </row>
        <row r="106">
          <cell r="BS106">
            <v>0</v>
          </cell>
          <cell r="BW106">
            <v>0</v>
          </cell>
        </row>
        <row r="107">
          <cell r="BS107">
            <v>-31881.948</v>
          </cell>
          <cell r="BW107">
            <v>-368641.75099999999</v>
          </cell>
        </row>
        <row r="108">
          <cell r="BS108">
            <v>0</v>
          </cell>
          <cell r="BW108">
            <v>-401742.96799999999</v>
          </cell>
        </row>
        <row r="109">
          <cell r="BS109">
            <v>0</v>
          </cell>
          <cell r="BW109">
            <v>0</v>
          </cell>
        </row>
        <row r="110">
          <cell r="BS110">
            <v>-28578.512999999999</v>
          </cell>
          <cell r="BW110">
            <v>-190010.61900000001</v>
          </cell>
        </row>
        <row r="111">
          <cell r="BS111">
            <v>180099.579</v>
          </cell>
          <cell r="BW111">
            <v>1373677.298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G76" sqref="G76:J79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7.441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Fund.Nominal'!$BS$51</f>
        <v>1581489.9340000001</v>
      </c>
      <c r="I11" s="11">
        <f>+'[1]EERR Fund.Nominal'!$BW$11+'[1]EERR Fund.Nominal'!$BW$36+'[1]EERR Fund.Nominal'!$BW$51</f>
        <v>15725449.935999999</v>
      </c>
    </row>
    <row r="12" spans="2:9" x14ac:dyDescent="0.25">
      <c r="C12" s="4" t="s">
        <v>18</v>
      </c>
      <c r="E12" s="4"/>
      <c r="G12" s="11">
        <f>+'[1]EERR Fund.Nominal'!$BS$31+'[1]EERR Fund.Nominal'!$BS$33+'[1]EERR Fund.Nominal'!$BS$52+'[1]EERR Fund.Nominal'!$BS$16+'[1]EERR Fund.Nominal'!$BS$50</f>
        <v>180470.739</v>
      </c>
      <c r="I12" s="11">
        <f>+'[1]EERR Fund.Nominal'!$BW$31+'[1]EERR Fund.Nominal'!$BW$33+'[1]EERR Fund.Nominal'!$BW$52+'[1]EERR Fund.Nominal'!$BW$16+'[1]EERR Fund.Nominal'!$BW$50</f>
        <v>1873101.1849999998</v>
      </c>
    </row>
    <row r="13" spans="2:9" x14ac:dyDescent="0.25">
      <c r="C13" s="4" t="s">
        <v>19</v>
      </c>
      <c r="E13" s="4"/>
      <c r="G13" s="11">
        <f>+'[1]EERR Fund.Nominal'!$BS$22+'[1]EERR Fund.Nominal'!$BS$46</f>
        <v>116300.03</v>
      </c>
      <c r="I13" s="11">
        <f>+'[1]EERR Fund.Nominal'!$BW$22+'[1]EERR Fund.Nominal'!$BW$46</f>
        <v>280188.33700000006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1878260.7030000002</v>
      </c>
      <c r="H21" s="8"/>
      <c r="I21" s="12">
        <f>SUM(I11:I20)</f>
        <v>17878739.458000001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Fund.Nominal'!$BS$111</f>
        <v>180099.579</v>
      </c>
      <c r="I24" s="11">
        <f>+'[1]EERR Fund.Nominal'!$BW$111</f>
        <v>1373677.298</v>
      </c>
    </row>
    <row r="25" spans="2:9" x14ac:dyDescent="0.25">
      <c r="C25" s="4" t="s">
        <v>24</v>
      </c>
      <c r="E25" s="4"/>
      <c r="G25" s="11">
        <f>+'[1]EERR Fund.Nominal'!$BS$55</f>
        <v>1630199.94</v>
      </c>
      <c r="I25" s="11">
        <f>+'[1]EERR Fund.Nominal'!$BW$55</f>
        <v>14729324.118000001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1810299.5189999999</v>
      </c>
      <c r="H28" s="8"/>
      <c r="I28" s="12">
        <f>SUM(I24:I27)</f>
        <v>16103001.416000001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3999.4000000000015</v>
      </c>
      <c r="I32" s="11">
        <f>+'[1]EERR Fund.Nominal'!$BW$26+'[1]EERR Fund.Nominal'!$BW$47</f>
        <v>90157.334999999992</v>
      </c>
    </row>
    <row r="33" spans="2:10" x14ac:dyDescent="0.25">
      <c r="B33" s="2"/>
      <c r="C33" s="4" t="s">
        <v>21</v>
      </c>
      <c r="E33" s="4"/>
      <c r="G33" s="11">
        <f>+'[1]EERR Fund.Nominal'!$BS$95+'[1]EERR Fund.Nominal'!$BS$101+'[1]EERR Fund.Nominal'!$BS$105+'[1]EERR Fund.Nominal'!$BS$108+'[1]EERR Fund.Nominal'!$BS$110</f>
        <v>66398.135000000009</v>
      </c>
      <c r="I33" s="11">
        <f>+'[1]EERR Fund.Nominal'!$BW$95+'[1]EERR Fund.Nominal'!$BW$101+'[1]EERR Fund.Nominal'!$BW$105+'[1]EERR Fund.Nominal'!$BW$108+'[1]EERR Fund.Nominal'!$BW$110</f>
        <v>956367.50499999989</v>
      </c>
    </row>
    <row r="34" spans="2:10" x14ac:dyDescent="0.25">
      <c r="B34" s="2"/>
      <c r="C34" s="4" t="s">
        <v>22</v>
      </c>
      <c r="E34" s="4"/>
      <c r="G34" s="11">
        <f>+'[1]EERR Fund.Nominal'!$BS$97</f>
        <v>49466.114999999998</v>
      </c>
      <c r="I34" s="11">
        <f>+'[1]EERR Fund.Nominal'!$BW$97</f>
        <v>548524.91599999997</v>
      </c>
    </row>
    <row r="35" spans="2:10" x14ac:dyDescent="0.25">
      <c r="B35" s="2"/>
      <c r="C35" s="4" t="s">
        <v>23</v>
      </c>
      <c r="E35" s="4"/>
      <c r="G35" s="11">
        <f>+'[1]EERR Fund.Nominal'!$BS$98+'[1]EERR Fund.Nominal'!$BS$99+'[1]EERR Fund.Nominal'!$BS$102+'[1]EERR Fund.Nominal'!$BS$103+'[1]EERR Fund.Nominal'!$BS$106+'[1]EERR Fund.Nominal'!$BS$107+'[1]EERR Fund.Nominal'!$BS$109</f>
        <v>9261.2030000000123</v>
      </c>
      <c r="I35" s="11">
        <f>+'[1]EERR Fund.Nominal'!$BW$98+'[1]EERR Fund.Nominal'!$BW$99+'[1]EERR Fund.Nominal'!$BW$102+'[1]EERR Fund.Nominal'!$BW$103+'[1]EERR Fund.Nominal'!$BW$106+'[1]EERR Fund.Nominal'!$BW$107+'[1]EERR Fund.Nominal'!$BW$109</f>
        <v>50015.875000000407</v>
      </c>
    </row>
    <row r="36" spans="2:10" x14ac:dyDescent="0.25">
      <c r="B36" s="2"/>
      <c r="C36" s="4" t="s">
        <v>25</v>
      </c>
      <c r="E36" s="4"/>
      <c r="G36" s="11">
        <f>+'[1]EERR Fund.Nominal'!$BS$86+'[1]EERR Fund.Nominal'!$BS$92</f>
        <v>-2403.9300000000003</v>
      </c>
      <c r="I36" s="11">
        <f>+'[1]EERR Fund.Nominal'!$BW$86+'[1]EERR Fund.Nominal'!$BW$92</f>
        <v>1390338.5359999998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126720.92300000001</v>
      </c>
      <c r="H38" s="8"/>
      <c r="I38" s="12">
        <f>SUM(I32:I37)</f>
        <v>3035404.1670000004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-746243.53700000001</v>
      </c>
      <c r="I42" s="11">
        <v>-7699036.1789999995</v>
      </c>
    </row>
    <row r="43" spans="2:10" x14ac:dyDescent="0.25">
      <c r="B43" s="2"/>
      <c r="C43" s="4" t="s">
        <v>27</v>
      </c>
      <c r="E43" s="4"/>
      <c r="G43" s="11">
        <v>-295359.16100000002</v>
      </c>
      <c r="I43" s="11">
        <v>-2835528.0329999998</v>
      </c>
    </row>
    <row r="44" spans="2:10" x14ac:dyDescent="0.25">
      <c r="B44" s="2"/>
      <c r="C44" s="4" t="s">
        <v>29</v>
      </c>
      <c r="E44" s="4"/>
      <c r="G44" s="11">
        <v>-275308.46799999999</v>
      </c>
      <c r="I44" s="11">
        <v>-2670418.716</v>
      </c>
    </row>
    <row r="45" spans="2:10" x14ac:dyDescent="0.25">
      <c r="B45" s="2"/>
      <c r="C45" s="4" t="s">
        <v>39</v>
      </c>
      <c r="E45" s="4"/>
      <c r="G45" s="11">
        <v>-281524.94099999999</v>
      </c>
      <c r="I45" s="11">
        <v>-2555082.9920000001</v>
      </c>
    </row>
    <row r="46" spans="2:10" x14ac:dyDescent="0.25">
      <c r="B46" s="2"/>
      <c r="C46" s="4" t="s">
        <v>30</v>
      </c>
      <c r="E46" s="4"/>
      <c r="G46" s="11">
        <v>-549474.96699999995</v>
      </c>
      <c r="I46" s="11">
        <v>-5453634.3449999997</v>
      </c>
    </row>
    <row r="47" spans="2:10" x14ac:dyDescent="0.25">
      <c r="B47" s="2"/>
      <c r="C47" s="4" t="s">
        <v>40</v>
      </c>
      <c r="E47" s="4"/>
      <c r="G47" s="11">
        <v>-99807.152000000002</v>
      </c>
      <c r="I47" s="11">
        <v>-883145.27800000005</v>
      </c>
    </row>
    <row r="48" spans="2:10" x14ac:dyDescent="0.25">
      <c r="B48" s="2"/>
      <c r="C48" s="4" t="s">
        <v>31</v>
      </c>
      <c r="E48" s="4"/>
      <c r="G48" s="11">
        <v>-134874.75700000001</v>
      </c>
      <c r="I48" s="11">
        <v>-1268714.9080000001</v>
      </c>
    </row>
    <row r="49" spans="2:9" x14ac:dyDescent="0.25">
      <c r="B49" s="2"/>
      <c r="C49" s="4" t="s">
        <v>41</v>
      </c>
      <c r="E49" s="4"/>
      <c r="G49" s="11">
        <v>0</v>
      </c>
      <c r="I49" s="11">
        <v>-43133.784</v>
      </c>
    </row>
    <row r="50" spans="2:9" x14ac:dyDescent="0.25">
      <c r="B50" s="2"/>
      <c r="C50" s="4" t="s">
        <v>32</v>
      </c>
      <c r="E50" s="4"/>
      <c r="G50" s="11">
        <v>-592429.85400000005</v>
      </c>
      <c r="I50" s="11">
        <v>-5731568.0190000003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-2975022.8370000003</v>
      </c>
      <c r="H54" s="8"/>
      <c r="I54" s="12">
        <f>SUM(I42:I53)</f>
        <v>-29140262.254000004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-31682.666000000001</v>
      </c>
      <c r="I57" s="11">
        <v>-331024.76299999998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-31682.666000000001</v>
      </c>
      <c r="H61" s="8"/>
      <c r="I61" s="12">
        <f>SUM(I57:I60)</f>
        <v>-331024.76299999998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-423769.15800000075</v>
      </c>
      <c r="H64" s="7">
        <v>0</v>
      </c>
      <c r="I64" s="11">
        <v>-3973905.2470000028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-423769.15800000075</v>
      </c>
      <c r="H68" s="8"/>
      <c r="I68" s="12">
        <f>SUM(I64:I67)</f>
        <v>-3973905.2470000028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-743074.87100000004</v>
      </c>
      <c r="I70" s="11">
        <v>-6368920.1900000004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-358268.38700000104</v>
      </c>
      <c r="H72" s="14"/>
      <c r="I72" s="15">
        <f>+I38+I54+I61+I68+I70+I28+I21</f>
        <v>-2796967.4130000062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2019-01-03T19:35:12Z</dcterms:modified>
</cp:coreProperties>
</file>