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1\Feb21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<sst xmlns="http://schemas.openxmlformats.org/spreadsheetml/2006/main" count="49" uniqueCount="43">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</sst>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1/Feb21/Consolidado_02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FSUM"/>
      <sheetName val="EMPLEA"/>
      <sheetName val="EERR Proyectado"/>
      <sheetName val="EERR_Sedes_Zonas"/>
    </sheetNames>
    <sheetDataSet>
      <sheetData sheetId="0"/>
      <sheetData sheetId="1"/>
      <sheetData sheetId="2">
        <row r="11">
          <cell r="CA11">
            <v>2131619.3940000003</v>
          </cell>
          <cell r="CE11">
            <v>4347771.8289999999</v>
          </cell>
        </row>
        <row r="16">
          <cell r="CA16">
            <v>3739.4140000000002</v>
          </cell>
          <cell r="CE16">
            <v>6221.6229999999996</v>
          </cell>
        </row>
        <row r="17">
          <cell r="CA17">
            <v>2280</v>
          </cell>
          <cell r="CE17">
            <v>3987</v>
          </cell>
        </row>
        <row r="21">
          <cell r="CA21">
            <v>17984.383000000002</v>
          </cell>
          <cell r="CE21">
            <v>51267.4</v>
          </cell>
        </row>
        <row r="26">
          <cell r="CA26">
            <v>98036.698999999993</v>
          </cell>
          <cell r="CE26">
            <v>198871.166</v>
          </cell>
        </row>
        <row r="28">
          <cell r="CA28">
            <v>756.59</v>
          </cell>
          <cell r="CE28">
            <v>1322.248</v>
          </cell>
        </row>
        <row r="31">
          <cell r="CA31">
            <v>-454050.03500000003</v>
          </cell>
          <cell r="CE31">
            <v>-966146.495</v>
          </cell>
        </row>
        <row r="41">
          <cell r="CA41">
            <v>0</v>
          </cell>
          <cell r="CE41">
            <v>0</v>
          </cell>
        </row>
        <row r="42">
          <cell r="CA42">
            <v>-10290.196</v>
          </cell>
          <cell r="CE42">
            <v>-18443.366999999998</v>
          </cell>
        </row>
        <row r="43">
          <cell r="CA43">
            <v>-986.255</v>
          </cell>
          <cell r="CE43">
            <v>-1633.2860000000001</v>
          </cell>
        </row>
        <row r="44">
          <cell r="CA44">
            <v>-121490.77099999995</v>
          </cell>
          <cell r="CE44">
            <v>-100185.36100000003</v>
          </cell>
        </row>
        <row r="45">
          <cell r="CA45">
            <v>59570.713000000003</v>
          </cell>
          <cell r="CE45">
            <v>79231.153999999995</v>
          </cell>
        </row>
        <row r="48">
          <cell r="CA48">
            <v>1043276.0719999999</v>
          </cell>
          <cell r="CE48">
            <v>3179855.9129999997</v>
          </cell>
        </row>
        <row r="82">
          <cell r="CA82">
            <v>248973.86600000001</v>
          </cell>
          <cell r="CE82">
            <v>363723.74099999998</v>
          </cell>
        </row>
        <row r="86">
          <cell r="CA86">
            <v>-9075.0519999999997</v>
          </cell>
          <cell r="CE86">
            <v>-25015.05</v>
          </cell>
        </row>
        <row r="89">
          <cell r="CA89">
            <v>45653.02</v>
          </cell>
          <cell r="CE89">
            <v>96886.126999999993</v>
          </cell>
        </row>
        <row r="90">
          <cell r="CA90">
            <v>8837.8319999999967</v>
          </cell>
          <cell r="CE90">
            <v>-4900.7870000000075</v>
          </cell>
        </row>
        <row r="93">
          <cell r="CA93">
            <v>0</v>
          </cell>
          <cell r="CE93">
            <v>0</v>
          </cell>
        </row>
        <row r="96">
          <cell r="CA96">
            <v>0</v>
          </cell>
          <cell r="CE96">
            <v>0</v>
          </cell>
        </row>
        <row r="99">
          <cell r="CA99">
            <v>0</v>
          </cell>
          <cell r="CE99">
            <v>0</v>
          </cell>
        </row>
        <row r="100">
          <cell r="CA100">
            <v>-46218.956000000006</v>
          </cell>
          <cell r="CE100">
            <v>539033.42299999995</v>
          </cell>
        </row>
        <row r="111">
          <cell r="CA111">
            <v>3220.9519999999993</v>
          </cell>
          <cell r="CE111">
            <v>-931.0710000000031</v>
          </cell>
        </row>
        <row r="118">
          <cell r="CA118">
            <v>0</v>
          </cell>
          <cell r="CE118">
            <v>0</v>
          </cell>
        </row>
        <row r="119">
          <cell r="CA119">
            <v>155573.908</v>
          </cell>
          <cell r="CE119">
            <v>325885.14999999997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B50" zoomScale="80" zoomScaleNormal="80" workbookViewId="0">
      <selection activeCell="I70" sqref="I70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Fund.Nominal'!$CA$31+'[1]EERR Fund.Nominal'!$CA$43+'[1]EERR Fund.Nominal'!$CA$44+'[1]EERR Fund.Nominal'!$CA$28</f>
        <v>1555848.9230000004</v>
      </c>
      <c r="I11" s="11">
        <f>+'[1]EERR Fund.Nominal'!$CE$11+'[1]EERR Fund.Nominal'!$CE$31+'[1]EERR Fund.Nominal'!$CE$43+'[1]EERR Fund.Nominal'!$CE$44+'[1]EERR Fund.Nominal'!$CE$28</f>
        <v>3281128.9350000001</v>
      </c>
    </row>
    <row r="12" spans="2:9" x14ac:dyDescent="0.25">
      <c r="C12" s="4" t="s">
        <v>18</v>
      </c>
      <c r="E12" s="4"/>
      <c r="G12" s="11">
        <f>+'[1]EERR Fund.Nominal'!$CA$26+'[1]EERR Fund.Nominal'!$CA$16+'[1]EERR Fund.Nominal'!$CA$45</f>
        <v>161346.826</v>
      </c>
      <c r="I12" s="11">
        <f>+'[1]EERR Fund.Nominal'!$CE$26+'[1]EERR Fund.Nominal'!$CE$16+'[1]EERR Fund.Nominal'!$CE$45</f>
        <v>284323.94299999997</v>
      </c>
    </row>
    <row r="13" spans="2:9" x14ac:dyDescent="0.25">
      <c r="C13" s="4" t="s">
        <v>19</v>
      </c>
      <c r="E13" s="4"/>
      <c r="G13" s="11">
        <f>+'[1]EERR Fund.Nominal'!$CA$17+'[1]EERR Fund.Nominal'!$CA$41</f>
        <v>2280</v>
      </c>
      <c r="I13" s="11">
        <f>+'[1]EERR Fund.Nominal'!$CE$17+'[1]EERR Fund.Nominal'!$CE$41</f>
        <v>3987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1719475.7490000003</v>
      </c>
      <c r="H21" s="8"/>
      <c r="I21" s="12">
        <f>SUM(I11:I20)</f>
        <v>3569439.878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Fund.Nominal'!$CA$119</f>
        <v>155573.908</v>
      </c>
      <c r="I24" s="11">
        <f>+'[1]EERR Fund.Nominal'!$CE$119</f>
        <v>325885.14999999997</v>
      </c>
    </row>
    <row r="25" spans="2:9" x14ac:dyDescent="0.25">
      <c r="C25" s="4" t="s">
        <v>24</v>
      </c>
      <c r="E25" s="4"/>
      <c r="G25" s="11">
        <f>+'[1]EERR Fund.Nominal'!$CA$48</f>
        <v>1043276.0719999999</v>
      </c>
      <c r="I25" s="11">
        <f>+'[1]EERR Fund.Nominal'!$CE$48</f>
        <v>3179855.9129999997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1198849.98</v>
      </c>
      <c r="H28" s="8"/>
      <c r="I28" s="12">
        <f>SUM(I24:I27)</f>
        <v>3505741.0629999996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Fund.Nominal'!$CA$21+'[1]EERR Fund.Nominal'!$CA$42</f>
        <v>7694.1870000000017</v>
      </c>
      <c r="I32" s="11">
        <f>+'[1]EERR Fund.Nominal'!$CE$21+'[1]EERR Fund.Nominal'!$CE$42</f>
        <v>32824.033000000003</v>
      </c>
    </row>
    <row r="33" spans="2:10" x14ac:dyDescent="0.25">
      <c r="B33" s="2"/>
      <c r="C33" s="4" t="s">
        <v>21</v>
      </c>
      <c r="E33" s="4"/>
      <c r="G33" s="11">
        <f>+'[1]EERR Fund.Nominal'!$CA$100+'[1]EERR Fund.Nominal'!$CA$111</f>
        <v>-42998.004000000008</v>
      </c>
      <c r="I33" s="11">
        <f>+'[1]EERR Fund.Nominal'!$CE$100+'[1]EERR Fund.Nominal'!$CE$111</f>
        <v>538102.35199999996</v>
      </c>
    </row>
    <row r="34" spans="2:10" x14ac:dyDescent="0.25">
      <c r="B34" s="2"/>
      <c r="C34" s="4" t="s">
        <v>22</v>
      </c>
      <c r="E34" s="4"/>
      <c r="G34" s="11">
        <f>+'[1]EERR Fund.Nominal'!$CA$89</f>
        <v>45653.02</v>
      </c>
      <c r="I34" s="11">
        <f>+'[1]EERR Fund.Nominal'!$CE$89</f>
        <v>96886.126999999993</v>
      </c>
    </row>
    <row r="35" spans="2:10" x14ac:dyDescent="0.25">
      <c r="B35" s="2"/>
      <c r="C35" s="4" t="s">
        <v>23</v>
      </c>
      <c r="E35" s="4"/>
      <c r="G35" s="11">
        <f>+'[1]EERR Fund.Nominal'!$CA$90+'[1]EERR Fund.Nominal'!$CA$93</f>
        <v>8837.8319999999967</v>
      </c>
      <c r="I35" s="11">
        <f>+'[1]EERR Fund.Nominal'!$CE$90+'[1]EERR Fund.Nominal'!$CE$93</f>
        <v>-4900.7870000000075</v>
      </c>
    </row>
    <row r="36" spans="2:10" x14ac:dyDescent="0.25">
      <c r="B36" s="2"/>
      <c r="C36" s="4" t="s">
        <v>25</v>
      </c>
      <c r="E36" s="4"/>
      <c r="G36" s="11">
        <f>+'[1]EERR Fund.Nominal'!$CA$82+'[1]EERR Fund.Nominal'!$CA$86+'[1]EERR Fund.Nominal'!$CA$96</f>
        <v>239898.81400000001</v>
      </c>
      <c r="I36" s="11">
        <f>+'[1]EERR Fund.Nominal'!$CE$82+'[1]EERR Fund.Nominal'!$CE$86+'[1]EERR Fund.Nominal'!$CE$96</f>
        <v>338708.69099999999</v>
      </c>
    </row>
    <row r="37" spans="2:10" x14ac:dyDescent="0.25">
      <c r="B37" s="2"/>
      <c r="C37" s="4" t="s">
        <v>33</v>
      </c>
      <c r="E37" s="4"/>
      <c r="G37" s="11">
        <f>+'[1]EERR Fund.Nominal'!$CA$99+'[1]EERR Fund.Nominal'!$CA$118</f>
        <v>0</v>
      </c>
      <c r="I37" s="11">
        <f>+'[1]EERR Fund.Nominal'!$CE$99+'[1]EERR Fund.Nominal'!$CE$118</f>
        <v>0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259085.84899999999</v>
      </c>
      <c r="H38" s="8"/>
      <c r="I38" s="12">
        <f>SUM(I32:I37)</f>
        <v>1001620.416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-599551.85699999996</v>
      </c>
      <c r="I42" s="11">
        <v>-1335048.094</v>
      </c>
    </row>
    <row r="43" spans="2:10" x14ac:dyDescent="0.25">
      <c r="B43" s="2"/>
      <c r="C43" s="4" t="s">
        <v>35</v>
      </c>
      <c r="E43" s="4"/>
      <c r="G43" s="11">
        <v>-147019.33300000001</v>
      </c>
      <c r="I43" s="11">
        <v>-307942.83600000001</v>
      </c>
    </row>
    <row r="44" spans="2:10" x14ac:dyDescent="0.25">
      <c r="B44" s="2"/>
      <c r="C44" s="4" t="s">
        <v>36</v>
      </c>
      <c r="E44" s="4"/>
      <c r="G44" s="11">
        <v>-279203.70600000001</v>
      </c>
      <c r="I44" s="11">
        <v>-571774.82700000005</v>
      </c>
    </row>
    <row r="45" spans="2:10" x14ac:dyDescent="0.25">
      <c r="B45" s="2"/>
      <c r="C45" s="4" t="s">
        <v>37</v>
      </c>
      <c r="E45" s="4"/>
      <c r="G45" s="11">
        <v>-463342.16499999998</v>
      </c>
      <c r="I45" s="11">
        <v>-926748.71400000004</v>
      </c>
    </row>
    <row r="46" spans="2:10" x14ac:dyDescent="0.25">
      <c r="B46" s="2"/>
      <c r="C46" s="4" t="s">
        <v>38</v>
      </c>
      <c r="E46" s="4"/>
      <c r="G46" s="11">
        <v>-81114.596000000005</v>
      </c>
      <c r="I46" s="11">
        <v>-164324.04</v>
      </c>
    </row>
    <row r="47" spans="2:10" x14ac:dyDescent="0.25">
      <c r="B47" s="2"/>
      <c r="C47" s="4" t="s">
        <v>39</v>
      </c>
      <c r="E47" s="4"/>
      <c r="G47" s="11">
        <v>-72914.97</v>
      </c>
      <c r="I47" s="11">
        <v>-146069.82699999999</v>
      </c>
    </row>
    <row r="48" spans="2:10" x14ac:dyDescent="0.25">
      <c r="B48" s="2"/>
      <c r="C48" s="4" t="s">
        <v>40</v>
      </c>
      <c r="E48" s="4"/>
      <c r="G48" s="11">
        <v>-622286.54099999997</v>
      </c>
      <c r="I48" s="11">
        <v>-1219592.652</v>
      </c>
    </row>
    <row r="49" spans="2:9" x14ac:dyDescent="0.25">
      <c r="B49" s="2"/>
      <c r="C49" s="4" t="s">
        <v>41</v>
      </c>
      <c r="E49" s="4"/>
      <c r="G49" s="11">
        <v>-310435.34100000001</v>
      </c>
      <c r="I49" s="11">
        <v>-530929.30900000001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-2575868.5089999996</v>
      </c>
      <c r="H54" s="8"/>
      <c r="I54" s="12">
        <f>SUM(I42:I53)</f>
        <v>-5202430.2990000006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-584.71299999999997</v>
      </c>
      <c r="I57" s="11">
        <v>-24578.425999999999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-584.71299999999997</v>
      </c>
      <c r="H61" s="8"/>
      <c r="I61" s="12">
        <f>SUM(I57:I60)</f>
        <v>-24578.425999999999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-504533.75099999999</v>
      </c>
      <c r="I64" s="11">
        <v>-1004466.829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-504533.75099999999</v>
      </c>
      <c r="H68" s="8"/>
      <c r="I68" s="12">
        <f>SUM(I64:I67)</f>
        <v>-1004466.829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-452605.36499999999</v>
      </c>
      <c r="I70" s="11">
        <v>-877363.51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-356180.75999999978</v>
      </c>
      <c r="H72" s="14"/>
      <c r="I72" s="15">
        <f>+I38+I54+I61+I68+I70+I28+I21</f>
        <v>967962.2929999996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2021-03-22T19:58:18Z</dcterms:modified>
</cp:coreProperties>
</file>