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0\May2020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/>
  <c r="I61" i="1"/>
  <c r="I54" i="1"/>
  <c r="I28" i="1"/>
  <c r="I21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<sst xmlns="http://schemas.openxmlformats.org/spreadsheetml/2006/main" count="49" uniqueCount="43">
  <si>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</si>
  <si>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</si>
  <si>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</si>
  <si>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</si>
  <si>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</si>
  <si>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</si>
  <si>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</si>
  <si>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</si>
  <si>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</si>
  <si>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</si>
  <si>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</si>
  <si>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</si>
  <si>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</si>
  <si>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</si>
  <si>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</si>
  <si>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</si>
  <si>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</si>
  <si>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</si>
  <si>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</si>
  <si>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</si>
  <si>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</si>
  <si>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</si>
  <si>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</si>
  <si>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</si>
  <si>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</si>
  <si>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</si>
  <si>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</si>
  <si>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</si>
  <si>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</si>
  <si>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</si>
  <si>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</si>
  <si>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</si>
  <si>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</si>
  <si>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</si>
  <si>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</si>
  <si>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</si>
  <si>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</si>
  <si>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</si>
  <si>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</si>
  <si>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</si>
  <si>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</si>
  <si>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</si>
  <si>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Año o período de la Tabla IFAF :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</si>
</sst>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0/05_May/Consolidado_052020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FSUM"/>
      <sheetName val="EMPLEA"/>
      <sheetName val="EERR Proyectado"/>
      <sheetName val="EERR_Sedes_Zonas"/>
    </sheetNames>
    <sheetDataSet>
      <sheetData sheetId="0"/>
      <sheetData sheetId="1"/>
      <sheetData sheetId="2">
        <row r="11">
          <cell r="CA11">
            <v>2051555.0350000001</v>
          </cell>
          <cell r="CE11">
            <v>10561789.446</v>
          </cell>
        </row>
        <row r="16">
          <cell r="CA16">
            <v>1245.03</v>
          </cell>
          <cell r="CE16">
            <v>14708.097</v>
          </cell>
        </row>
        <row r="17">
          <cell r="CA17">
            <v>-93.5</v>
          </cell>
          <cell r="CE17">
            <v>34984.75</v>
          </cell>
        </row>
        <row r="21">
          <cell r="CA21">
            <v>39462.623</v>
          </cell>
          <cell r="CE21">
            <v>132311.87400000001</v>
          </cell>
        </row>
        <row r="26">
          <cell r="CA26">
            <v>559233.51700000011</v>
          </cell>
          <cell r="CE26">
            <v>1290472.2</v>
          </cell>
        </row>
        <row r="28">
          <cell r="CA28">
            <v>901.45</v>
          </cell>
          <cell r="CE28">
            <v>3867.5819999999999</v>
          </cell>
        </row>
        <row r="31">
          <cell r="CA31">
            <v>-404242.97700000001</v>
          </cell>
          <cell r="CE31">
            <v>-2399447.6039999998</v>
          </cell>
        </row>
        <row r="41">
          <cell r="CA41">
            <v>0</v>
          </cell>
          <cell r="CE41">
            <v>-14804.418</v>
          </cell>
        </row>
        <row r="42">
          <cell r="CA42">
            <v>-2973.3110000000001</v>
          </cell>
          <cell r="CE42">
            <v>-17098.762999999999</v>
          </cell>
        </row>
        <row r="43">
          <cell r="CA43">
            <v>-805.28700000000003</v>
          </cell>
          <cell r="CE43">
            <v>-3932.8609999999999</v>
          </cell>
        </row>
        <row r="44">
          <cell r="CA44">
            <v>-163109.5799999999</v>
          </cell>
          <cell r="CE44">
            <v>-687403.24399999995</v>
          </cell>
        </row>
        <row r="45">
          <cell r="CA45">
            <v>1162320.166</v>
          </cell>
          <cell r="CE45">
            <v>1353538.0190000001</v>
          </cell>
        </row>
        <row r="48">
          <cell r="CA48">
            <v>1663503.3510000003</v>
          </cell>
          <cell r="CE48">
            <v>7160638.2960000001</v>
          </cell>
        </row>
        <row r="82">
          <cell r="CA82">
            <v>45079.881000000001</v>
          </cell>
          <cell r="CE82">
            <v>95947.357000000004</v>
          </cell>
        </row>
        <row r="86">
          <cell r="CA86">
            <v>-8210.8590000000004</v>
          </cell>
          <cell r="CE86">
            <v>-44706.656999999999</v>
          </cell>
        </row>
        <row r="89">
          <cell r="CA89">
            <v>59538.711000000003</v>
          </cell>
          <cell r="CE89">
            <v>247840.027</v>
          </cell>
        </row>
        <row r="90">
          <cell r="CA90">
            <v>-9885.1550000000007</v>
          </cell>
          <cell r="CE90">
            <v>77048.595000000001</v>
          </cell>
        </row>
        <row r="93">
          <cell r="CA93">
            <v>0</v>
          </cell>
          <cell r="CE93">
            <v>0</v>
          </cell>
        </row>
        <row r="96">
          <cell r="CA96">
            <v>0</v>
          </cell>
          <cell r="CE96">
            <v>0</v>
          </cell>
        </row>
        <row r="99">
          <cell r="CA99">
            <v>0</v>
          </cell>
          <cell r="CE99">
            <v>0</v>
          </cell>
        </row>
        <row r="100">
          <cell r="CA100">
            <v>180821.33500000002</v>
          </cell>
          <cell r="CE100">
            <v>13831.921999999999</v>
          </cell>
        </row>
        <row r="111">
          <cell r="CA111">
            <v>33723.438999999998</v>
          </cell>
          <cell r="CE111">
            <v>21839.483999999993</v>
          </cell>
        </row>
        <row r="118">
          <cell r="CA118">
            <v>0</v>
          </cell>
          <cell r="CE118">
            <v>0</v>
          </cell>
        </row>
        <row r="119">
          <cell r="CA119">
            <v>229301.40699999998</v>
          </cell>
          <cell r="CE119">
            <v>970271.83200000005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topLeftCell="B1" zoomScale="80" zoomScaleNormal="80" workbookViewId="0">
      <selection activeCell="B2" sqref="B2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Fund.Nominal'!$CA$11+'[1]EERR Fund.Nominal'!$CA$31+'[1]EERR Fund.Nominal'!$CA$43+'[1]EERR Fund.Nominal'!$CA$44+'[1]EERR Fund.Nominal'!$CA$28</f>
        <v>1484298.6410000003</v>
      </c>
      <c r="I11" s="11">
        <f>+'[1]EERR Fund.Nominal'!$CE$11+'[1]EERR Fund.Nominal'!$CE$31+'[1]EERR Fund.Nominal'!$CE$43+'[1]EERR Fund.Nominal'!$CE$44+'[1]EERR Fund.Nominal'!$CE$28</f>
        <v>7474873.3190000011</v>
      </c>
    </row>
    <row r="12" spans="2:9" x14ac:dyDescent="0.25">
      <c r="C12" s="4" t="s">
        <v>18</v>
      </c>
      <c r="E12" s="4"/>
      <c r="G12" s="11">
        <f>+'[1]EERR Fund.Nominal'!$CA$26+'[1]EERR Fund.Nominal'!$CA$16+'[1]EERR Fund.Nominal'!$CA$45</f>
        <v>1722798.713</v>
      </c>
      <c r="I12" s="11">
        <f>+'[1]EERR Fund.Nominal'!$CE$26+'[1]EERR Fund.Nominal'!$CE$16+'[1]EERR Fund.Nominal'!$CE$45</f>
        <v>2658718.3160000001</v>
      </c>
    </row>
    <row r="13" spans="2:9" x14ac:dyDescent="0.25">
      <c r="C13" s="4" t="s">
        <v>19</v>
      </c>
      <c r="E13" s="4"/>
      <c r="G13" s="11">
        <f>+'[1]EERR Fund.Nominal'!$CA$17+'[1]EERR Fund.Nominal'!$CA$41</f>
        <v>-93.5</v>
      </c>
      <c r="I13" s="11">
        <f>+'[1]EERR Fund.Nominal'!$CE$17+'[1]EERR Fund.Nominal'!$CE$41</f>
        <v>20180.332000000002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3207003.8540000003</v>
      </c>
      <c r="H21" s="8"/>
      <c r="I21" s="12">
        <f>SUM(I11:I20)</f>
        <v>10153771.967000002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Fund.Nominal'!$CA$119</f>
        <v>229301.40699999998</v>
      </c>
      <c r="I24" s="11">
        <f>+'[1]EERR Fund.Nominal'!$CE$119</f>
        <v>970271.83200000005</v>
      </c>
    </row>
    <row r="25" spans="2:9" x14ac:dyDescent="0.25">
      <c r="C25" s="4" t="s">
        <v>24</v>
      </c>
      <c r="E25" s="4"/>
      <c r="G25" s="11">
        <f>+'[1]EERR Fund.Nominal'!$CA$48</f>
        <v>1663503.3510000003</v>
      </c>
      <c r="I25" s="11">
        <f>+'[1]EERR Fund.Nominal'!$CE$48</f>
        <v>7160638.2960000001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1892804.7580000001</v>
      </c>
      <c r="H28" s="8"/>
      <c r="I28" s="12">
        <f>SUM(I24:I27)</f>
        <v>8130910.1280000005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Fund.Nominal'!$CA$21+'[1]EERR Fund.Nominal'!$CA$42</f>
        <v>36489.311999999998</v>
      </c>
      <c r="I32" s="11">
        <f>+'[1]EERR Fund.Nominal'!$CE$21+'[1]EERR Fund.Nominal'!$CE$42</f>
        <v>115213.111</v>
      </c>
    </row>
    <row r="33" spans="2:10" x14ac:dyDescent="0.25">
      <c r="B33" s="2"/>
      <c r="C33" s="4" t="s">
        <v>21</v>
      </c>
      <c r="E33" s="4"/>
      <c r="G33" s="11">
        <f>+'[1]EERR Fund.Nominal'!$CA$100+'[1]EERR Fund.Nominal'!$CA$111</f>
        <v>214544.77400000003</v>
      </c>
      <c r="I33" s="11">
        <f>+'[1]EERR Fund.Nominal'!$CE$100+'[1]EERR Fund.Nominal'!$CE$111</f>
        <v>35671.405999999988</v>
      </c>
    </row>
    <row r="34" spans="2:10" x14ac:dyDescent="0.25">
      <c r="B34" s="2"/>
      <c r="C34" s="4" t="s">
        <v>22</v>
      </c>
      <c r="E34" s="4"/>
      <c r="G34" s="11">
        <f>+'[1]EERR Fund.Nominal'!$CA$89</f>
        <v>59538.711000000003</v>
      </c>
      <c r="I34" s="11">
        <f>+'[1]EERR Fund.Nominal'!$CE$89</f>
        <v>247840.027</v>
      </c>
    </row>
    <row r="35" spans="2:10" x14ac:dyDescent="0.25">
      <c r="B35" s="2"/>
      <c r="C35" s="4" t="s">
        <v>23</v>
      </c>
      <c r="E35" s="4"/>
      <c r="G35" s="11">
        <f>+'[1]EERR Fund.Nominal'!$CA$90+'[1]EERR Fund.Nominal'!$CA$93</f>
        <v>-9885.1550000000007</v>
      </c>
      <c r="I35" s="11">
        <f>+'[1]EERR Fund.Nominal'!$CE$90+'[1]EERR Fund.Nominal'!$CE$93</f>
        <v>77048.595000000001</v>
      </c>
    </row>
    <row r="36" spans="2:10" x14ac:dyDescent="0.25">
      <c r="B36" s="2"/>
      <c r="C36" s="4" t="s">
        <v>25</v>
      </c>
      <c r="E36" s="4"/>
      <c r="G36" s="11">
        <f>+'[1]EERR Fund.Nominal'!$CA$82+'[1]EERR Fund.Nominal'!$CA$86+'[1]EERR Fund.Nominal'!$CA$96</f>
        <v>36869.021999999997</v>
      </c>
      <c r="I36" s="11">
        <f>+'[1]EERR Fund.Nominal'!$CE$82+'[1]EERR Fund.Nominal'!$CE$86+'[1]EERR Fund.Nominal'!$CE$96</f>
        <v>51240.700000000004</v>
      </c>
    </row>
    <row r="37" spans="2:10" x14ac:dyDescent="0.25">
      <c r="B37" s="2"/>
      <c r="C37" s="4" t="s">
        <v>33</v>
      </c>
      <c r="E37" s="4"/>
      <c r="G37" s="11">
        <f>+'[1]EERR Fund.Nominal'!$CA$99+'[1]EERR Fund.Nominal'!$CA$118</f>
        <v>0</v>
      </c>
      <c r="I37" s="11">
        <f>+'[1]EERR Fund.Nominal'!$CE$99+'[1]EERR Fund.Nominal'!$CE$118</f>
        <v>0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337556.66399999999</v>
      </c>
      <c r="H38" s="8"/>
      <c r="I38" s="12">
        <f>SUM(I32:I37)</f>
        <v>527013.83899999992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-918544.85699999996</v>
      </c>
      <c r="I42" s="11">
        <v>-4124346.372</v>
      </c>
    </row>
    <row r="43" spans="2:10" x14ac:dyDescent="0.25">
      <c r="B43" s="2"/>
      <c r="C43" s="4" t="s">
        <v>35</v>
      </c>
      <c r="E43" s="4"/>
      <c r="G43" s="11">
        <v>-281097.01299999998</v>
      </c>
      <c r="I43" s="11">
        <v>-1258284.8359999999</v>
      </c>
    </row>
    <row r="44" spans="2:10" x14ac:dyDescent="0.25">
      <c r="B44" s="2"/>
      <c r="C44" s="4" t="s">
        <v>36</v>
      </c>
      <c r="E44" s="4"/>
      <c r="G44" s="11">
        <v>-332339.57199999999</v>
      </c>
      <c r="I44" s="11">
        <v>-1441587.5260000001</v>
      </c>
    </row>
    <row r="45" spans="2:10" x14ac:dyDescent="0.25">
      <c r="B45" s="2"/>
      <c r="C45" s="4" t="s">
        <v>37</v>
      </c>
      <c r="E45" s="4"/>
      <c r="G45" s="11">
        <v>-569675.65800000005</v>
      </c>
      <c r="I45" s="11">
        <v>-2956531.6609999998</v>
      </c>
    </row>
    <row r="46" spans="2:10" x14ac:dyDescent="0.25">
      <c r="B46" s="2"/>
      <c r="C46" s="4" t="s">
        <v>38</v>
      </c>
      <c r="E46" s="4"/>
      <c r="G46" s="11">
        <v>-80637.394</v>
      </c>
      <c r="I46" s="11">
        <v>-504381.81199999998</v>
      </c>
    </row>
    <row r="47" spans="2:10" x14ac:dyDescent="0.25">
      <c r="B47" s="2"/>
      <c r="C47" s="4" t="s">
        <v>39</v>
      </c>
      <c r="E47" s="4"/>
      <c r="G47" s="11">
        <v>-126798.992</v>
      </c>
      <c r="I47" s="11">
        <v>-647033.55200000003</v>
      </c>
    </row>
    <row r="48" spans="2:10" x14ac:dyDescent="0.25">
      <c r="B48" s="2"/>
      <c r="C48" s="4" t="s">
        <v>40</v>
      </c>
      <c r="E48" s="4"/>
      <c r="G48" s="11">
        <v>-901353.92599999998</v>
      </c>
      <c r="I48" s="11">
        <v>-3538734.531</v>
      </c>
    </row>
    <row r="49" spans="2:9" x14ac:dyDescent="0.25">
      <c r="B49" s="2"/>
      <c r="C49" s="4" t="s">
        <v>41</v>
      </c>
      <c r="E49" s="4"/>
      <c r="G49" s="11">
        <v>-235722.22899999999</v>
      </c>
      <c r="I49" s="11">
        <v>-1372057.0390000001</v>
      </c>
    </row>
    <row r="50" spans="2:9" x14ac:dyDescent="0.25">
      <c r="B50" s="2"/>
      <c r="C50" s="4"/>
      <c r="E50" s="4"/>
      <c r="G50" s="11">
        <v>0</v>
      </c>
      <c r="I50" s="11">
        <v>0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-3446169.6409999994</v>
      </c>
      <c r="H54" s="8"/>
      <c r="I54" s="12">
        <f>SUM(I42:I53)</f>
        <v>-15842957.329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-29205.659</v>
      </c>
      <c r="I57" s="11">
        <v>-146659.296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-29205.659</v>
      </c>
      <c r="H61" s="8"/>
      <c r="I61" s="12">
        <f>SUM(I57:I60)</f>
        <v>-146659.296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-477970.55300000001</v>
      </c>
      <c r="I64" s="11">
        <v>-2428004.0960000013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-477970.55300000001</v>
      </c>
      <c r="H68" s="8"/>
      <c r="I68" s="12">
        <f>SUM(I64:I67)</f>
        <v>-2428004.0960000013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-415953.57400000002</v>
      </c>
      <c r="I70" s="11">
        <v>-2641272.29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1068065.8490000013</v>
      </c>
      <c r="H72" s="14"/>
      <c r="I72" s="15">
        <f>+I38+I54+I61+I68+I70+I28+I21</f>
        <v>-2247197.0769999996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2020-07-07T19:50:00Z</dcterms:modified>
</cp:coreProperties>
</file>