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Septiembre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<sst xmlns="http://schemas.openxmlformats.org/spreadsheetml/2006/main" count="49" uniqueCount="43">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</sst>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09_Sep/Consolidado_09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2125485.0520000001</v>
          </cell>
          <cell r="CE11">
            <v>18948357.247000001</v>
          </cell>
        </row>
        <row r="16">
          <cell r="CA16">
            <v>1375.8119999999999</v>
          </cell>
          <cell r="CE16">
            <v>19577.194</v>
          </cell>
        </row>
        <row r="17">
          <cell r="CA17">
            <v>77190.066000000006</v>
          </cell>
          <cell r="CE17">
            <v>202799.15100000001</v>
          </cell>
        </row>
        <row r="21">
          <cell r="CA21">
            <v>58145.959000000003</v>
          </cell>
          <cell r="CE21">
            <v>377077.17800000001</v>
          </cell>
        </row>
        <row r="26">
          <cell r="CA26">
            <v>177018.731</v>
          </cell>
          <cell r="CE26">
            <v>2638862.534</v>
          </cell>
        </row>
        <row r="28">
          <cell r="CA28">
            <v>891.98099999999999</v>
          </cell>
          <cell r="CE28">
            <v>7270.0379999999996</v>
          </cell>
        </row>
        <row r="31">
          <cell r="CA31">
            <v>-425586.74000000005</v>
          </cell>
          <cell r="CE31">
            <v>-4061389.5439999998</v>
          </cell>
        </row>
        <row r="41">
          <cell r="CA41">
            <v>0</v>
          </cell>
          <cell r="CE41">
            <v>-14804.418</v>
          </cell>
        </row>
        <row r="42">
          <cell r="CA42">
            <v>-18198.430999999997</v>
          </cell>
          <cell r="CE42">
            <v>-82578.569999999992</v>
          </cell>
        </row>
        <row r="43">
          <cell r="CA43">
            <v>-741.87900000000002</v>
          </cell>
          <cell r="CE43">
            <v>-8101.7879999999996</v>
          </cell>
        </row>
        <row r="44">
          <cell r="CA44">
            <v>-86075.311000000045</v>
          </cell>
          <cell r="CE44">
            <v>-1200700.1689999998</v>
          </cell>
        </row>
        <row r="45">
          <cell r="CA45">
            <v>-9036.18</v>
          </cell>
          <cell r="CE45">
            <v>2602544.3650000002</v>
          </cell>
        </row>
        <row r="48">
          <cell r="CA48">
            <v>1501687.4450000001</v>
          </cell>
          <cell r="CE48">
            <v>13214362.081999999</v>
          </cell>
        </row>
        <row r="82">
          <cell r="CA82">
            <v>9751.232</v>
          </cell>
          <cell r="CE82">
            <v>1283278.7860000001</v>
          </cell>
        </row>
        <row r="86">
          <cell r="CA86">
            <v>-24270.411</v>
          </cell>
          <cell r="CE86">
            <v>-96655.716</v>
          </cell>
        </row>
        <row r="89">
          <cell r="CA89">
            <v>51359.01</v>
          </cell>
          <cell r="CE89">
            <v>503290.43800000002</v>
          </cell>
        </row>
        <row r="90">
          <cell r="CA90">
            <v>-12746.191999999999</v>
          </cell>
          <cell r="CE90">
            <v>40498.782999999967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-184386.71600000001</v>
          </cell>
          <cell r="CE100">
            <v>718204.40200000012</v>
          </cell>
        </row>
        <row r="111">
          <cell r="CA111">
            <v>174749.74400000004</v>
          </cell>
          <cell r="CE111">
            <v>203936.334</v>
          </cell>
        </row>
        <row r="118">
          <cell r="CA118">
            <v>0</v>
          </cell>
          <cell r="CE118">
            <v>0</v>
          </cell>
        </row>
        <row r="119">
          <cell r="CA119">
            <v>230105.30499999999</v>
          </cell>
          <cell r="CE119">
            <v>1878910.3160000001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1" zoomScale="80" zoomScaleNormal="80" workbookViewId="0">
      <selection activeCell="G77" sqref="G77:I78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1613973.1030000001</v>
      </c>
      <c r="I11" s="11">
        <f>+'[1]EERR Fund.Nominal'!$CE$11+'[1]EERR Fund.Nominal'!$CE$31+'[1]EERR Fund.Nominal'!$CE$43+'[1]EERR Fund.Nominal'!$CE$44+'[1]EERR Fund.Nominal'!$CE$28</f>
        <v>13685435.784000002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169358.36300000001</v>
      </c>
      <c r="I12" s="11">
        <f>+'[1]EERR Fund.Nominal'!$CE$26+'[1]EERR Fund.Nominal'!$CE$16+'[1]EERR Fund.Nominal'!$CE$45</f>
        <v>5260984.0930000003</v>
      </c>
    </row>
    <row r="13" spans="2:9" x14ac:dyDescent="0.25">
      <c r="C13" s="4" t="s">
        <v>19</v>
      </c>
      <c r="E13" s="4"/>
      <c r="G13" s="11">
        <f>+'[1]EERR Fund.Nominal'!$CA$17+'[1]EERR Fund.Nominal'!$CA$41</f>
        <v>77190.066000000006</v>
      </c>
      <c r="I13" s="11">
        <f>+'[1]EERR Fund.Nominal'!$CE$17+'[1]EERR Fund.Nominal'!$CE$41</f>
        <v>187994.73300000001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1860521.5320000001</v>
      </c>
      <c r="H21" s="8"/>
      <c r="I21" s="12">
        <f>SUM(I11:I20)</f>
        <v>19134414.610000003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230105.30499999999</v>
      </c>
      <c r="I24" s="11">
        <f>+'[1]EERR Fund.Nominal'!$CE$119</f>
        <v>1878910.3160000001</v>
      </c>
    </row>
    <row r="25" spans="2:9" x14ac:dyDescent="0.25">
      <c r="C25" s="4" t="s">
        <v>24</v>
      </c>
      <c r="E25" s="4"/>
      <c r="G25" s="11">
        <f>+'[1]EERR Fund.Nominal'!$CA$48</f>
        <v>1501687.4450000001</v>
      </c>
      <c r="I25" s="11">
        <f>+'[1]EERR Fund.Nominal'!$CE$48</f>
        <v>13214362.081999999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1731792.75</v>
      </c>
      <c r="H28" s="8"/>
      <c r="I28" s="12">
        <f>SUM(I24:I27)</f>
        <v>15093272.397999998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39947.528000000006</v>
      </c>
      <c r="I32" s="11">
        <f>+'[1]EERR Fund.Nominal'!$CE$21+'[1]EERR Fund.Nominal'!$CE$42</f>
        <v>294498.60800000001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-9636.9719999999797</v>
      </c>
      <c r="I33" s="11">
        <f>+'[1]EERR Fund.Nominal'!$CE$100+'[1]EERR Fund.Nominal'!$CE$111</f>
        <v>922140.73600000015</v>
      </c>
    </row>
    <row r="34" spans="2:10" x14ac:dyDescent="0.25">
      <c r="B34" s="2"/>
      <c r="C34" s="4" t="s">
        <v>22</v>
      </c>
      <c r="E34" s="4"/>
      <c r="G34" s="11">
        <f>+'[1]EERR Fund.Nominal'!$CA$89</f>
        <v>51359.01</v>
      </c>
      <c r="I34" s="11">
        <f>+'[1]EERR Fund.Nominal'!$CE$89</f>
        <v>503290.43800000002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-12746.191999999999</v>
      </c>
      <c r="I35" s="11">
        <f>+'[1]EERR Fund.Nominal'!$CE$90+'[1]EERR Fund.Nominal'!$CE$93</f>
        <v>40498.782999999967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-14519.179</v>
      </c>
      <c r="I36" s="11">
        <f>+'[1]EERR Fund.Nominal'!$CE$82+'[1]EERR Fund.Nominal'!$CE$86+'[1]EERR Fund.Nominal'!$CE$96</f>
        <v>1186623.07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54404.195000000022</v>
      </c>
      <c r="H38" s="8"/>
      <c r="I38" s="12">
        <f>SUM(I32:I37)</f>
        <v>2947051.6350000002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-917386.82799999998</v>
      </c>
      <c r="I42" s="11">
        <v>-7712475.699</v>
      </c>
    </row>
    <row r="43" spans="2:10" x14ac:dyDescent="0.25">
      <c r="B43" s="2"/>
      <c r="C43" s="4" t="s">
        <v>35</v>
      </c>
      <c r="E43" s="4"/>
      <c r="G43" s="11">
        <v>-270024.54700000002</v>
      </c>
      <c r="I43" s="11">
        <v>-2352308.321</v>
      </c>
    </row>
    <row r="44" spans="2:10" x14ac:dyDescent="0.25">
      <c r="B44" s="2"/>
      <c r="C44" s="4" t="s">
        <v>36</v>
      </c>
      <c r="E44" s="4"/>
      <c r="G44" s="11">
        <v>-388696.01</v>
      </c>
      <c r="I44" s="11">
        <v>-2942556.497</v>
      </c>
    </row>
    <row r="45" spans="2:10" x14ac:dyDescent="0.25">
      <c r="B45" s="2"/>
      <c r="C45" s="4" t="s">
        <v>37</v>
      </c>
      <c r="E45" s="4"/>
      <c r="G45" s="11">
        <v>-552370.22699999996</v>
      </c>
      <c r="I45" s="11">
        <v>-4929258.1289999997</v>
      </c>
    </row>
    <row r="46" spans="2:10" x14ac:dyDescent="0.25">
      <c r="B46" s="2"/>
      <c r="C46" s="4" t="s">
        <v>38</v>
      </c>
      <c r="E46" s="4"/>
      <c r="G46" s="11">
        <v>-72499.883000000002</v>
      </c>
      <c r="I46" s="11">
        <v>-796076.62899999996</v>
      </c>
    </row>
    <row r="47" spans="2:10" x14ac:dyDescent="0.25">
      <c r="B47" s="2"/>
      <c r="C47" s="4" t="s">
        <v>39</v>
      </c>
      <c r="E47" s="4"/>
      <c r="G47" s="11">
        <v>-148950.524</v>
      </c>
      <c r="I47" s="11">
        <v>-1178569.878</v>
      </c>
    </row>
    <row r="48" spans="2:10" x14ac:dyDescent="0.25">
      <c r="B48" s="2"/>
      <c r="C48" s="4" t="s">
        <v>40</v>
      </c>
      <c r="E48" s="4"/>
      <c r="G48" s="11">
        <v>-856243.94099999999</v>
      </c>
      <c r="I48" s="11">
        <v>-7016636.2460000003</v>
      </c>
    </row>
    <row r="49" spans="2:9" x14ac:dyDescent="0.25">
      <c r="B49" s="2"/>
      <c r="C49" s="4" t="s">
        <v>41</v>
      </c>
      <c r="E49" s="4"/>
      <c r="G49" s="11">
        <v>-262217.93400000001</v>
      </c>
      <c r="I49" s="11">
        <v>-2366699.0120000001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-3468389.8939999999</v>
      </c>
      <c r="H54" s="8"/>
      <c r="I54" s="12">
        <f>SUM(I42:I53)</f>
        <v>-29294580.410999998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-32576.489000000001</v>
      </c>
      <c r="I57" s="11">
        <v>-265105.45199999999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-32576.489000000001</v>
      </c>
      <c r="H61" s="8"/>
      <c r="I61" s="12">
        <f>SUM(I57:I60)</f>
        <v>-265105.45199999999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-372612.766</v>
      </c>
      <c r="I64" s="11">
        <v>-4202507.3820000002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-372612.766</v>
      </c>
      <c r="H68" s="8"/>
      <c r="I68" s="12">
        <f>SUM(I64:I67)</f>
        <v>-4202507.3820000002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-448114.31599999999</v>
      </c>
      <c r="I70" s="11">
        <v>-4549941.0049999999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-674974.98799999943</v>
      </c>
      <c r="H72" s="14"/>
      <c r="I72" s="15">
        <f>+I38+I54+I61+I68+I70+I28+I21</f>
        <v>-1137395.6069999933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2020-12-04T19:57:18Z</dcterms:modified>
</cp:coreProperties>
</file>