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Octubre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<sst xmlns="http://schemas.openxmlformats.org/spreadsheetml/2006/main" count="49" uniqueCount="43">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</sst>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10_Oct/Consolidado_10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 refreshError="1"/>
      <sheetData sheetId="1" refreshError="1"/>
      <sheetData sheetId="2">
        <row r="11">
          <cell r="CA11">
            <v>2204492.3149999999</v>
          </cell>
          <cell r="CE11">
            <v>21152849.561999999</v>
          </cell>
        </row>
        <row r="16">
          <cell r="CA16">
            <v>930.94299999999998</v>
          </cell>
          <cell r="CE16">
            <v>20508.136999999999</v>
          </cell>
        </row>
        <row r="17">
          <cell r="CA17">
            <v>51987.364999999998</v>
          </cell>
          <cell r="CE17">
            <v>254786.516</v>
          </cell>
        </row>
        <row r="21">
          <cell r="CA21">
            <v>45302.947</v>
          </cell>
          <cell r="CE21">
            <v>422380.125</v>
          </cell>
        </row>
        <row r="26">
          <cell r="CA26">
            <v>570628.65</v>
          </cell>
          <cell r="CE26">
            <v>3209491.1839999999</v>
          </cell>
        </row>
        <row r="28">
          <cell r="CA28">
            <v>849.11199999999997</v>
          </cell>
          <cell r="CE28">
            <v>8119.15</v>
          </cell>
        </row>
        <row r="31">
          <cell r="CA31">
            <v>-475283.41099999996</v>
          </cell>
          <cell r="CE31">
            <v>-4536672.9550000001</v>
          </cell>
        </row>
        <row r="41">
          <cell r="CA41">
            <v>0</v>
          </cell>
          <cell r="CE41">
            <v>-14804.418</v>
          </cell>
        </row>
        <row r="42">
          <cell r="CA42">
            <v>-44124.965000000004</v>
          </cell>
          <cell r="CE42">
            <v>-126703.535</v>
          </cell>
        </row>
        <row r="43">
          <cell r="CA43">
            <v>-1237.3420000000001</v>
          </cell>
          <cell r="CE43">
            <v>-9339.1299999999992</v>
          </cell>
        </row>
        <row r="44">
          <cell r="CA44">
            <v>-34529.92499999993</v>
          </cell>
          <cell r="CE44">
            <v>-1235230.0939999996</v>
          </cell>
        </row>
        <row r="45">
          <cell r="CA45">
            <v>7728.7740000000003</v>
          </cell>
          <cell r="CE45">
            <v>2610273.139</v>
          </cell>
        </row>
        <row r="48">
          <cell r="CA48">
            <v>1434936.7619999999</v>
          </cell>
          <cell r="CE48">
            <v>14649298.844000001</v>
          </cell>
        </row>
        <row r="82">
          <cell r="CA82">
            <v>76005.520999999993</v>
          </cell>
          <cell r="CE82">
            <v>1359284.307</v>
          </cell>
        </row>
        <row r="86">
          <cell r="CA86">
            <v>-4207.2120000000004</v>
          </cell>
          <cell r="CE86">
            <v>-100862.928</v>
          </cell>
        </row>
        <row r="89">
          <cell r="CA89">
            <v>54656.57</v>
          </cell>
          <cell r="CE89">
            <v>557947.00800000003</v>
          </cell>
        </row>
        <row r="90">
          <cell r="CA90">
            <v>78969.093999999997</v>
          </cell>
          <cell r="CE90">
            <v>119467.87699999996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-79051.574000000008</v>
          </cell>
          <cell r="CE100">
            <v>639152.83600000001</v>
          </cell>
        </row>
        <row r="111">
          <cell r="CA111">
            <v>-358236.05900000001</v>
          </cell>
          <cell r="CE111">
            <v>-154299.72499999998</v>
          </cell>
        </row>
        <row r="118">
          <cell r="CA118">
            <v>0</v>
          </cell>
          <cell r="CE118">
            <v>0</v>
          </cell>
        </row>
        <row r="119">
          <cell r="CA119">
            <v>243873.19199999998</v>
          </cell>
          <cell r="CE119">
            <v>2122783.5079999999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G76" sqref="G76:I78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1694290.7490000001</v>
      </c>
      <c r="I11" s="11">
        <f>+'[1]EERR Fund.Nominal'!$CE$11+'[1]EERR Fund.Nominal'!$CE$31+'[1]EERR Fund.Nominal'!$CE$43+'[1]EERR Fund.Nominal'!$CE$44+'[1]EERR Fund.Nominal'!$CE$28</f>
        <v>15379726.532999998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579288.36699999997</v>
      </c>
      <c r="I12" s="11">
        <f>+'[1]EERR Fund.Nominal'!$CE$26+'[1]EERR Fund.Nominal'!$CE$16+'[1]EERR Fund.Nominal'!$CE$45</f>
        <v>5840272.46</v>
      </c>
    </row>
    <row r="13" spans="2:9" x14ac:dyDescent="0.25">
      <c r="C13" s="4" t="s">
        <v>19</v>
      </c>
      <c r="E13" s="4"/>
      <c r="G13" s="11">
        <f>+'[1]EERR Fund.Nominal'!$CA$17+'[1]EERR Fund.Nominal'!$CA$41</f>
        <v>51987.364999999998</v>
      </c>
      <c r="I13" s="11">
        <f>+'[1]EERR Fund.Nominal'!$CE$17+'[1]EERR Fund.Nominal'!$CE$41</f>
        <v>239982.098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2325566.4810000001</v>
      </c>
      <c r="H21" s="8"/>
      <c r="I21" s="12">
        <f>SUM(I11:I20)</f>
        <v>21459981.090999998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243873.19199999998</v>
      </c>
      <c r="I24" s="11">
        <f>+'[1]EERR Fund.Nominal'!$CE$119</f>
        <v>2122783.5079999999</v>
      </c>
    </row>
    <row r="25" spans="2:9" x14ac:dyDescent="0.25">
      <c r="C25" s="4" t="s">
        <v>24</v>
      </c>
      <c r="E25" s="4"/>
      <c r="G25" s="11">
        <f>+'[1]EERR Fund.Nominal'!$CA$48</f>
        <v>1434936.7619999999</v>
      </c>
      <c r="I25" s="11">
        <f>+'[1]EERR Fund.Nominal'!$CE$48</f>
        <v>14649298.844000001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1678809.9539999999</v>
      </c>
      <c r="H28" s="8"/>
      <c r="I28" s="12">
        <f>SUM(I24:I27)</f>
        <v>16772082.352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1177.9819999999963</v>
      </c>
      <c r="I32" s="11">
        <f>+'[1]EERR Fund.Nominal'!$CE$21+'[1]EERR Fund.Nominal'!$CE$42</f>
        <v>295676.58999999997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-437287.63300000003</v>
      </c>
      <c r="I33" s="11">
        <f>+'[1]EERR Fund.Nominal'!$CE$100+'[1]EERR Fund.Nominal'!$CE$111</f>
        <v>484853.11100000003</v>
      </c>
    </row>
    <row r="34" spans="2:10" x14ac:dyDescent="0.25">
      <c r="B34" s="2"/>
      <c r="C34" s="4" t="s">
        <v>22</v>
      </c>
      <c r="E34" s="4"/>
      <c r="G34" s="11">
        <f>+'[1]EERR Fund.Nominal'!$CA$89</f>
        <v>54656.57</v>
      </c>
      <c r="I34" s="11">
        <f>+'[1]EERR Fund.Nominal'!$CE$89</f>
        <v>557947.00800000003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78969.093999999997</v>
      </c>
      <c r="I35" s="11">
        <f>+'[1]EERR Fund.Nominal'!$CE$90+'[1]EERR Fund.Nominal'!$CE$93</f>
        <v>119467.87699999996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71798.308999999994</v>
      </c>
      <c r="I36" s="11">
        <f>+'[1]EERR Fund.Nominal'!$CE$82+'[1]EERR Fund.Nominal'!$CE$86+'[1]EERR Fund.Nominal'!$CE$96</f>
        <v>1258421.379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-230685.67800000001</v>
      </c>
      <c r="H38" s="8"/>
      <c r="I38" s="12">
        <f>SUM(I32:I37)</f>
        <v>2716365.9649999999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-837775.81400000001</v>
      </c>
      <c r="I42" s="11">
        <v>-8550251.5130000003</v>
      </c>
    </row>
    <row r="43" spans="2:10" x14ac:dyDescent="0.25">
      <c r="B43" s="2"/>
      <c r="C43" s="4" t="s">
        <v>35</v>
      </c>
      <c r="E43" s="4"/>
      <c r="G43" s="11">
        <v>-248011.09700000001</v>
      </c>
      <c r="I43" s="11">
        <v>-2600319.4180000001</v>
      </c>
    </row>
    <row r="44" spans="2:10" x14ac:dyDescent="0.25">
      <c r="B44" s="2"/>
      <c r="C44" s="4" t="s">
        <v>36</v>
      </c>
      <c r="E44" s="4"/>
      <c r="G44" s="11">
        <v>-355141.527</v>
      </c>
      <c r="I44" s="11">
        <v>-3297698.0240000002</v>
      </c>
    </row>
    <row r="45" spans="2:10" x14ac:dyDescent="0.25">
      <c r="B45" s="2"/>
      <c r="C45" s="4" t="s">
        <v>37</v>
      </c>
      <c r="E45" s="4"/>
      <c r="G45" s="11">
        <v>-443833.28</v>
      </c>
      <c r="I45" s="11">
        <v>-5373091.409</v>
      </c>
    </row>
    <row r="46" spans="2:10" x14ac:dyDescent="0.25">
      <c r="B46" s="2"/>
      <c r="C46" s="4" t="s">
        <v>38</v>
      </c>
      <c r="E46" s="4"/>
      <c r="G46" s="11">
        <v>-93554.532000000007</v>
      </c>
      <c r="I46" s="11">
        <v>-889631.16099999996</v>
      </c>
    </row>
    <row r="47" spans="2:10" x14ac:dyDescent="0.25">
      <c r="B47" s="2"/>
      <c r="C47" s="4" t="s">
        <v>39</v>
      </c>
      <c r="E47" s="4"/>
      <c r="G47" s="11">
        <v>-102132.077</v>
      </c>
      <c r="I47" s="11">
        <v>-1280701.9550000001</v>
      </c>
    </row>
    <row r="48" spans="2:10" x14ac:dyDescent="0.25">
      <c r="B48" s="2"/>
      <c r="C48" s="4" t="s">
        <v>40</v>
      </c>
      <c r="E48" s="4"/>
      <c r="G48" s="11">
        <v>-760583.57900000003</v>
      </c>
      <c r="I48" s="11">
        <v>-7777219.8250000002</v>
      </c>
    </row>
    <row r="49" spans="2:9" x14ac:dyDescent="0.25">
      <c r="B49" s="2"/>
      <c r="C49" s="4" t="s">
        <v>41</v>
      </c>
      <c r="E49" s="4"/>
      <c r="G49" s="11">
        <v>-245865.943</v>
      </c>
      <c r="I49" s="11">
        <v>-2612564.9550000001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-3086897.8489999999</v>
      </c>
      <c r="H54" s="8"/>
      <c r="I54" s="12">
        <f>SUM(I42:I53)</f>
        <v>-32381478.259999998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-28538.867999999999</v>
      </c>
      <c r="I57" s="11">
        <v>-293644.32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-28538.867999999999</v>
      </c>
      <c r="H61" s="8"/>
      <c r="I61" s="12">
        <f>SUM(I57:I60)</f>
        <v>-293644.32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-539677.44799999997</v>
      </c>
      <c r="I64" s="11">
        <v>-4742184.83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-539677.44799999997</v>
      </c>
      <c r="H68" s="8"/>
      <c r="I68" s="12">
        <f>SUM(I64:I67)</f>
        <v>-4742184.83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-498659.12000000011</v>
      </c>
      <c r="I70" s="11">
        <v>-5048600.1249999991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-380082.52799999947</v>
      </c>
      <c r="H72" s="14"/>
      <c r="I72" s="15">
        <f>+I38+I54+I61+I68+I70+I28+I21</f>
        <v>-1517478.1270000041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2020-12-04T20:04:33Z</dcterms:modified>
</cp:coreProperties>
</file>