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2\Abr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38" i="1" l="1"/>
  <c r="I68" i="1"/>
  <c r="I61" i="1"/>
  <c r="I54" i="1"/>
  <c r="I28" i="1"/>
  <c r="I21" i="1"/>
  <c r="I72" i="1" l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<sst xmlns="http://schemas.openxmlformats.org/spreadsheetml/2006/main" count="49" uniqueCount="43">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</sst>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2/Abril_2022/Consolidado_04202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EERR Proyectado"/>
      <sheetName val="EERR_Sedes_Zonas"/>
    </sheetNames>
    <sheetDataSet>
      <sheetData sheetId="0" refreshError="1"/>
      <sheetData sheetId="1" refreshError="1"/>
      <sheetData sheetId="2">
        <row r="11">
          <cell r="BS11">
            <v>2295891.2730000005</v>
          </cell>
          <cell r="BW11">
            <v>9185888.1819999982</v>
          </cell>
        </row>
        <row r="16">
          <cell r="BS16">
            <v>691.90000000000009</v>
          </cell>
          <cell r="BW16">
            <v>18159.512999999999</v>
          </cell>
        </row>
        <row r="17">
          <cell r="BS17">
            <v>0</v>
          </cell>
          <cell r="BW17">
            <v>500</v>
          </cell>
        </row>
        <row r="21">
          <cell r="BS21">
            <v>28900.916999999998</v>
          </cell>
          <cell r="BW21">
            <v>133649.97200000001</v>
          </cell>
        </row>
        <row r="26">
          <cell r="BS26">
            <v>117506.28200000001</v>
          </cell>
          <cell r="BW26">
            <v>481076.21100000001</v>
          </cell>
        </row>
        <row r="28">
          <cell r="BS28">
            <v>651.00099999999998</v>
          </cell>
          <cell r="BW28">
            <v>3018.942</v>
          </cell>
        </row>
        <row r="31">
          <cell r="BS31">
            <v>-591522.25399999996</v>
          </cell>
          <cell r="BW31">
            <v>-2346072.1459999997</v>
          </cell>
        </row>
        <row r="41">
          <cell r="BS41">
            <v>0</v>
          </cell>
          <cell r="BW41">
            <v>-200</v>
          </cell>
        </row>
        <row r="42">
          <cell r="BS42">
            <v>-11349.489000000001</v>
          </cell>
          <cell r="BW42">
            <v>-59457.178</v>
          </cell>
        </row>
        <row r="43">
          <cell r="BS43">
            <v>-934.63900000000001</v>
          </cell>
          <cell r="BW43">
            <v>-3796.1860000000001</v>
          </cell>
        </row>
        <row r="44">
          <cell r="BS44">
            <v>-64376.475999997812</v>
          </cell>
          <cell r="BW44">
            <v>-149642.1350000049</v>
          </cell>
        </row>
        <row r="45">
          <cell r="BS45">
            <v>146818.845</v>
          </cell>
          <cell r="BW45">
            <v>380741.07799999998</v>
          </cell>
        </row>
        <row r="51">
          <cell r="BS51">
            <v>1366228.6089999999</v>
          </cell>
          <cell r="BW51">
            <v>5354815.7140000006</v>
          </cell>
        </row>
        <row r="86">
          <cell r="BS86">
            <v>164833.83600000001</v>
          </cell>
          <cell r="BW86">
            <v>1177255.7390000001</v>
          </cell>
        </row>
        <row r="90">
          <cell r="BS90">
            <v>-36903.114999999998</v>
          </cell>
          <cell r="BW90">
            <v>-191813.08799999999</v>
          </cell>
        </row>
        <row r="93">
          <cell r="BS93">
            <v>58633.432000000001</v>
          </cell>
          <cell r="BW93">
            <v>263446.40399999998</v>
          </cell>
        </row>
        <row r="94">
          <cell r="BS94">
            <v>-24618.63700000001</v>
          </cell>
          <cell r="BW94">
            <v>-14711.619000000017</v>
          </cell>
        </row>
        <row r="97">
          <cell r="BS97">
            <v>0</v>
          </cell>
          <cell r="BW97">
            <v>0</v>
          </cell>
        </row>
        <row r="100">
          <cell r="BS100">
            <v>0</v>
          </cell>
          <cell r="BW100">
            <v>0</v>
          </cell>
        </row>
        <row r="103">
          <cell r="BS103">
            <v>0</v>
          </cell>
          <cell r="BW103">
            <v>0</v>
          </cell>
        </row>
        <row r="105">
          <cell r="BS105">
            <v>-41590.542999999998</v>
          </cell>
          <cell r="BW105">
            <v>-859678.88000000012</v>
          </cell>
        </row>
        <row r="108">
          <cell r="BS108">
            <v>87756.516000000003</v>
          </cell>
          <cell r="BW108">
            <v>390812.38400000002</v>
          </cell>
        </row>
        <row r="111">
          <cell r="BS111">
            <v>-5237.4349999999986</v>
          </cell>
          <cell r="BW111">
            <v>12322.670000000002</v>
          </cell>
        </row>
        <row r="115">
          <cell r="BS115">
            <v>-7625.8319999999994</v>
          </cell>
          <cell r="BW115">
            <v>-7625.8319999999994</v>
          </cell>
        </row>
        <row r="119">
          <cell r="BS119">
            <v>136925.69999999998</v>
          </cell>
          <cell r="BW119">
            <v>594648.34199999995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zoomScale="80" zoomScaleNormal="80" workbookViewId="0">
      <selection activeCell="G77" sqref="G77:J80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54.218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Fund.Nominal'!$BS$11+'[1]EERR Fund.Nominal'!$BS$31+'[1]EERR Fund.Nominal'!$BS$43+'[1]EERR Fund.Nominal'!$BS$44+'[1]EERR Fund.Nominal'!$BS$28</f>
        <v>1639708.9050000028</v>
      </c>
      <c r="I11" s="11">
        <f>+'[1]EERR Fund.Nominal'!$BW$11+'[1]EERR Fund.Nominal'!$BW$31+'[1]EERR Fund.Nominal'!$BW$43+'[1]EERR Fund.Nominal'!$BW$44+'[1]EERR Fund.Nominal'!$BW$28</f>
        <v>6689396.6569999941</v>
      </c>
    </row>
    <row r="12" spans="2:9" x14ac:dyDescent="0.25">
      <c r="C12" s="4" t="s">
        <v>18</v>
      </c>
      <c r="E12" s="4"/>
      <c r="G12" s="11">
        <f>+'[1]EERR Fund.Nominal'!$BS$26+'[1]EERR Fund.Nominal'!$BS$16+'[1]EERR Fund.Nominal'!$BS$45</f>
        <v>265017.027</v>
      </c>
      <c r="I12" s="11">
        <f>+'[1]EERR Fund.Nominal'!$BW$26+'[1]EERR Fund.Nominal'!$BW$16+'[1]EERR Fund.Nominal'!$BW$45</f>
        <v>879976.80199999991</v>
      </c>
    </row>
    <row r="13" spans="2:9" x14ac:dyDescent="0.25">
      <c r="C13" s="4" t="s">
        <v>19</v>
      </c>
      <c r="E13" s="4"/>
      <c r="G13" s="11">
        <f>+'[1]EERR Fund.Nominal'!$BS$17+'[1]EERR Fund.Nominal'!$BS$41</f>
        <v>0</v>
      </c>
      <c r="I13" s="11">
        <f>+'[1]EERR Fund.Nominal'!$BW$17+'[1]EERR Fund.Nominal'!$BW$41</f>
        <v>300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1904725.9320000028</v>
      </c>
      <c r="H21" s="8"/>
      <c r="I21" s="12">
        <f>SUM(I11:I20)</f>
        <v>7569673.4589999942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Fund.Nominal'!$BS$119</f>
        <v>136925.69999999998</v>
      </c>
      <c r="I24" s="11">
        <f>+'[1]EERR Fund.Nominal'!$BW$119</f>
        <v>594648.34199999995</v>
      </c>
    </row>
    <row r="25" spans="2:9" x14ac:dyDescent="0.25">
      <c r="C25" s="4" t="s">
        <v>24</v>
      </c>
      <c r="E25" s="4"/>
      <c r="G25" s="11">
        <f>+'[1]EERR Fund.Nominal'!$BS$51</f>
        <v>1366228.6089999999</v>
      </c>
      <c r="I25" s="11">
        <f>+'[1]EERR Fund.Nominal'!$BW$51</f>
        <v>5354815.7140000006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1503154.3089999999</v>
      </c>
      <c r="H28" s="8"/>
      <c r="I28" s="12">
        <f>SUM(I24:I27)</f>
        <v>5949464.0560000008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Fund.Nominal'!$BS$21+'[1]EERR Fund.Nominal'!$BS$42</f>
        <v>17551.427999999996</v>
      </c>
      <c r="I32" s="11">
        <f>+'[1]EERR Fund.Nominal'!$BW$21+'[1]EERR Fund.Nominal'!$BW$42</f>
        <v>74192.794000000009</v>
      </c>
    </row>
    <row r="33" spans="2:10" x14ac:dyDescent="0.25">
      <c r="B33" s="2"/>
      <c r="C33" s="4" t="s">
        <v>21</v>
      </c>
      <c r="E33" s="4"/>
      <c r="G33" s="11">
        <f>+'[1]EERR Fund.Nominal'!$BS$108+'[1]EERR Fund.Nominal'!$BS$111+'[1]EERR Fund.Nominal'!$BS$115</f>
        <v>74893.249000000011</v>
      </c>
      <c r="I33" s="11">
        <f>+'[1]EERR Fund.Nominal'!$BW$108+'[1]EERR Fund.Nominal'!$BW$111+'[1]EERR Fund.Nominal'!$BW$115</f>
        <v>395509.22200000001</v>
      </c>
    </row>
    <row r="34" spans="2:10" x14ac:dyDescent="0.25">
      <c r="B34" s="2"/>
      <c r="C34" s="4" t="s">
        <v>22</v>
      </c>
      <c r="E34" s="4"/>
      <c r="G34" s="11">
        <f>+'[1]EERR Fund.Nominal'!$BS$93</f>
        <v>58633.432000000001</v>
      </c>
      <c r="I34" s="11">
        <f>+'[1]EERR Fund.Nominal'!$BW$93</f>
        <v>263446.40399999998</v>
      </c>
    </row>
    <row r="35" spans="2:10" x14ac:dyDescent="0.25">
      <c r="B35" s="2"/>
      <c r="C35" s="4" t="s">
        <v>23</v>
      </c>
      <c r="E35" s="4"/>
      <c r="G35" s="11">
        <f>+'[1]EERR Fund.Nominal'!$BS$94+'[1]EERR Fund.Nominal'!$BS$97</f>
        <v>-24618.63700000001</v>
      </c>
      <c r="I35" s="11">
        <f>+'[1]EERR Fund.Nominal'!$BW$94+'[1]EERR Fund.Nominal'!$BW$97</f>
        <v>-14711.619000000017</v>
      </c>
    </row>
    <row r="36" spans="2:10" x14ac:dyDescent="0.25">
      <c r="B36" s="2"/>
      <c r="C36" s="4" t="s">
        <v>25</v>
      </c>
      <c r="E36" s="4"/>
      <c r="G36" s="11">
        <f>+'[1]EERR Fund.Nominal'!$BS$86+'[1]EERR Fund.Nominal'!$BS$90</f>
        <v>127930.72100000002</v>
      </c>
      <c r="I36" s="11">
        <f>+'[1]EERR Fund.Nominal'!$BW$86+'[1]EERR Fund.Nominal'!$BW$90</f>
        <v>985442.65100000007</v>
      </c>
    </row>
    <row r="37" spans="2:10" x14ac:dyDescent="0.25">
      <c r="B37" s="2"/>
      <c r="C37" s="4" t="s">
        <v>33</v>
      </c>
      <c r="E37" s="4"/>
      <c r="G37" s="11">
        <f>+'[1]EERR Fund.Nominal'!$BS$100+'[1]EERR Fund.Nominal'!$BS$103+'[1]EERR Fund.Nominal'!$BS$105</f>
        <v>-41590.542999999998</v>
      </c>
      <c r="I37" s="11">
        <f>+'[1]EERR Fund.Nominal'!$BW$100+'[1]EERR Fund.Nominal'!$BW$103+'[1]EERR Fund.Nominal'!$BW$105</f>
        <v>-859678.88000000012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212799.65</v>
      </c>
      <c r="H38" s="8"/>
      <c r="I38" s="12">
        <f>SUM(I32:I37)</f>
        <v>844200.57199999993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-682289.29200000002</v>
      </c>
      <c r="I42" s="11">
        <v>-2700988.8689999999</v>
      </c>
    </row>
    <row r="43" spans="2:10" x14ac:dyDescent="0.25">
      <c r="B43" s="2"/>
      <c r="C43" s="4" t="s">
        <v>35</v>
      </c>
      <c r="E43" s="4"/>
      <c r="G43" s="11">
        <v>-169385.30300000001</v>
      </c>
      <c r="I43" s="11">
        <v>-646691.255</v>
      </c>
    </row>
    <row r="44" spans="2:10" x14ac:dyDescent="0.25">
      <c r="B44" s="2"/>
      <c r="C44" s="4" t="s">
        <v>36</v>
      </c>
      <c r="E44" s="4"/>
      <c r="G44" s="11">
        <v>-324610.91499999998</v>
      </c>
      <c r="I44" s="11">
        <v>-1245161.936</v>
      </c>
    </row>
    <row r="45" spans="2:10" x14ac:dyDescent="0.25">
      <c r="B45" s="2"/>
      <c r="C45" s="4" t="s">
        <v>37</v>
      </c>
      <c r="E45" s="4"/>
      <c r="G45" s="11">
        <v>-510287.67499999999</v>
      </c>
      <c r="I45" s="11">
        <v>-2045351.716</v>
      </c>
    </row>
    <row r="46" spans="2:10" x14ac:dyDescent="0.25">
      <c r="B46" s="2"/>
      <c r="C46" s="4" t="s">
        <v>38</v>
      </c>
      <c r="E46" s="4"/>
      <c r="G46" s="11">
        <v>-138725.125</v>
      </c>
      <c r="I46" s="11">
        <v>-526624.78399999999</v>
      </c>
    </row>
    <row r="47" spans="2:10" x14ac:dyDescent="0.25">
      <c r="B47" s="2"/>
      <c r="C47" s="4" t="s">
        <v>39</v>
      </c>
      <c r="E47" s="4"/>
      <c r="G47" s="11">
        <v>-101526.969</v>
      </c>
      <c r="I47" s="11">
        <v>-380255.76199999999</v>
      </c>
    </row>
    <row r="48" spans="2:10" x14ac:dyDescent="0.25">
      <c r="B48" s="2"/>
      <c r="C48" s="4" t="s">
        <v>40</v>
      </c>
      <c r="E48" s="4"/>
      <c r="G48" s="11">
        <v>-707126.49100000004</v>
      </c>
      <c r="I48" s="11">
        <v>-2658339.9619999998</v>
      </c>
    </row>
    <row r="49" spans="2:9" x14ac:dyDescent="0.25">
      <c r="B49" s="2"/>
      <c r="C49" s="4" t="s">
        <v>41</v>
      </c>
      <c r="E49" s="4"/>
      <c r="G49" s="11">
        <v>-243930.35</v>
      </c>
      <c r="I49" s="11">
        <v>-1127298.6259999999</v>
      </c>
    </row>
    <row r="50" spans="2:9" x14ac:dyDescent="0.25">
      <c r="B50" s="2"/>
      <c r="C50" s="4"/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-2877882.12</v>
      </c>
      <c r="H54" s="8"/>
      <c r="I54" s="12">
        <f>SUM(I42:I53)</f>
        <v>-11330712.91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-21521.23</v>
      </c>
      <c r="I57" s="11">
        <v>-82875.326000000001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-21521.23</v>
      </c>
      <c r="H61" s="8"/>
      <c r="I61" s="12">
        <f>SUM(I57:I60)</f>
        <v>-82875.326000000001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-501433.33200000116</v>
      </c>
      <c r="I64" s="11">
        <v>-1971307.0079999997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-501433.33200000116</v>
      </c>
      <c r="H68" s="8"/>
      <c r="I68" s="12">
        <f>SUM(I64:I67)</f>
        <v>-1971307.0079999997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v>-511938.9690000001</v>
      </c>
      <c r="I70" s="11">
        <v>-2162540.8810000001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-292095.75999999885</v>
      </c>
      <c r="H72" s="14"/>
      <c r="I72" s="15">
        <f>+I38+I54+I61+I68+I70+I28+I21</f>
        <v>-1184098.0380000034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2022-06-07T14:57:59Z</dcterms:modified>
</cp:coreProperties>
</file>