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1\Dic21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4" i="1"/>
  <c r="I37" i="1"/>
  <c r="G37" i="1"/>
  <c r="I36" i="1"/>
  <c r="G36" i="1"/>
  <c r="I35" i="1"/>
  <c r="G35" i="1"/>
  <c r="I34" i="1"/>
  <c r="G34" i="1"/>
  <c r="I33" i="1"/>
  <c r="G33" i="1"/>
  <c r="I12" i="1" l="1"/>
  <c r="G13" i="1"/>
  <c r="G25" i="1"/>
  <c r="I13" i="1"/>
  <c r="I32" i="1"/>
  <c r="I25" i="1"/>
  <c r="G12" i="1"/>
  <c r="G32" i="1" l="1"/>
  <c r="I11" i="1"/>
  <c r="G11" i="1"/>
  <c r="I38" i="1" l="1"/>
  <c r="I68" i="1"/>
  <c r="I61" i="1"/>
  <c r="I54" i="1"/>
  <c r="I28" i="1"/>
  <c r="I21" i="1"/>
  <c r="I72" i="1" l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<sst xmlns="http://schemas.openxmlformats.org/spreadsheetml/2006/main" count="49" uniqueCount="43">
  <si>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</si>
  <si>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</si>
  <si>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</si>
  <si>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</si>
  <si>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</si>
  <si>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</si>
  <si>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</si>
  <si>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</si>
  <si>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</si>
  <si>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</si>
  <si>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</si>
  <si>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</si>
  <si>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</si>
  <si>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</si>
  <si>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</si>
  <si>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</si>
  <si>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</si>
  <si>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</si>
  <si>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</si>
  <si>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</si>
  <si>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</si>
  <si>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</si>
  <si>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</si>
  <si>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</si>
  <si>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</si>
  <si>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</si>
  <si>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</si>
  <si>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</si>
  <si>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</si>
  <si>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</si>
  <si>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</si>
  <si>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</si>
  <si>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</si>
  <si>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</si>
  <si>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</si>
  <si>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</si>
  <si>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</si>
  <si>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</si>
  <si>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</si>
  <si>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</si>
  <si>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</si>
  <si>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</si>
  <si>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Año o período de la Tabla IFAF :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</si>
</sst>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1/Dic21/Consolidado_12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EERR Proyectado"/>
      <sheetName val="EERR_Sedes_Zonas"/>
    </sheetNames>
    <sheetDataSet>
      <sheetData sheetId="0"/>
      <sheetData sheetId="1"/>
      <sheetData sheetId="2">
        <row r="11">
          <cell r="CA11">
            <v>2306071.7440000013</v>
          </cell>
          <cell r="CE11">
            <v>26803922.250999998</v>
          </cell>
        </row>
        <row r="16">
          <cell r="CA16">
            <v>752.38799999999992</v>
          </cell>
          <cell r="CE16">
            <v>31121.448</v>
          </cell>
        </row>
        <row r="17">
          <cell r="CA17">
            <v>33004.714999999997</v>
          </cell>
          <cell r="CE17">
            <v>368251.8</v>
          </cell>
        </row>
        <row r="21">
          <cell r="CA21">
            <v>57707.521000000001</v>
          </cell>
          <cell r="CE21">
            <v>535410.34100000001</v>
          </cell>
        </row>
        <row r="26">
          <cell r="CA26">
            <v>200230.72100000002</v>
          </cell>
          <cell r="CE26">
            <v>1931071.25</v>
          </cell>
        </row>
        <row r="28">
          <cell r="CA28">
            <v>1611.8710000000001</v>
          </cell>
          <cell r="CE28">
            <v>11836.694000000001</v>
          </cell>
        </row>
        <row r="31">
          <cell r="CA31">
            <v>-597299.59400000004</v>
          </cell>
          <cell r="CE31">
            <v>-7014766.0830000015</v>
          </cell>
        </row>
        <row r="41">
          <cell r="CA41">
            <v>-13201.886</v>
          </cell>
          <cell r="CE41">
            <v>-159593.182</v>
          </cell>
        </row>
        <row r="42">
          <cell r="CA42">
            <v>-29070.127</v>
          </cell>
          <cell r="CE42">
            <v>-242097.005</v>
          </cell>
        </row>
        <row r="43">
          <cell r="CA43">
            <v>-978.80899999999997</v>
          </cell>
          <cell r="CE43">
            <v>-12286.805</v>
          </cell>
        </row>
        <row r="44">
          <cell r="CA44">
            <v>-245695.74200000125</v>
          </cell>
          <cell r="CE44">
            <v>-40504.54099999927</v>
          </cell>
        </row>
        <row r="45">
          <cell r="CA45">
            <v>272705.31199999998</v>
          </cell>
          <cell r="CE45">
            <v>2911332.821</v>
          </cell>
        </row>
        <row r="51">
          <cell r="CA51">
            <v>2086105.2609999999</v>
          </cell>
          <cell r="CE51">
            <v>18622732.799000002</v>
          </cell>
        </row>
        <row r="86">
          <cell r="CA86">
            <v>100046.208</v>
          </cell>
          <cell r="CE86">
            <v>2800099.2410000004</v>
          </cell>
        </row>
        <row r="90">
          <cell r="CA90">
            <v>-8557.4609999999993</v>
          </cell>
          <cell r="CE90">
            <v>-168236.37</v>
          </cell>
        </row>
        <row r="93">
          <cell r="CA93">
            <v>376480.57899999997</v>
          </cell>
          <cell r="CE93">
            <v>1038875.3869999999</v>
          </cell>
        </row>
        <row r="94">
          <cell r="CA94">
            <v>-80549.506000000008</v>
          </cell>
          <cell r="CE94">
            <v>-127252.997</v>
          </cell>
        </row>
        <row r="97">
          <cell r="CA97">
            <v>0</v>
          </cell>
          <cell r="CE97">
            <v>0</v>
          </cell>
        </row>
        <row r="100">
          <cell r="CA100">
            <v>-10398.441000000001</v>
          </cell>
          <cell r="CE100">
            <v>318.54399999999998</v>
          </cell>
        </row>
        <row r="103">
          <cell r="CA103">
            <v>778530.48100000003</v>
          </cell>
          <cell r="CE103">
            <v>778530.48100000003</v>
          </cell>
        </row>
        <row r="105">
          <cell r="CA105">
            <v>219567.595</v>
          </cell>
          <cell r="CE105">
            <v>426210.1339999999</v>
          </cell>
        </row>
        <row r="108">
          <cell r="CA108">
            <v>99514.381000000052</v>
          </cell>
          <cell r="CE108">
            <v>1099893.2980000002</v>
          </cell>
        </row>
        <row r="111">
          <cell r="CA111">
            <v>-230.346</v>
          </cell>
          <cell r="CE111">
            <v>92927.831000000006</v>
          </cell>
        </row>
        <row r="115">
          <cell r="CA115">
            <v>16183.576999999997</v>
          </cell>
          <cell r="CE115">
            <v>-222648.01800000007</v>
          </cell>
        </row>
        <row r="123">
          <cell r="CA123">
            <v>307381.87199999997</v>
          </cell>
          <cell r="CE123">
            <v>2524112.52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zoomScale="80" zoomScaleNormal="80" workbookViewId="0">
      <selection activeCell="C2" sqref="C2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54.218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42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Fund.Nominal'!$CA$11+'[1]EERR Fund.Nominal'!$CA$31+'[1]EERR Fund.Nominal'!$CA$43+'[1]EERR Fund.Nominal'!$CA$44+'[1]EERR Fund.Nominal'!$CA$28</f>
        <v>1463709.4700000002</v>
      </c>
      <c r="I11" s="11">
        <f>+'[1]EERR Fund.Nominal'!$CE$11+'[1]EERR Fund.Nominal'!$CE$31+'[1]EERR Fund.Nominal'!$CE$43+'[1]EERR Fund.Nominal'!$CE$44+'[1]EERR Fund.Nominal'!$CE$28</f>
        <v>19748201.515999995</v>
      </c>
    </row>
    <row r="12" spans="2:9" x14ac:dyDescent="0.25">
      <c r="C12" s="4" t="s">
        <v>18</v>
      </c>
      <c r="E12" s="4"/>
      <c r="G12" s="11">
        <f>+'[1]EERR Fund.Nominal'!$CA$26+'[1]EERR Fund.Nominal'!$CA$16+'[1]EERR Fund.Nominal'!$CA$45</f>
        <v>473688.42099999997</v>
      </c>
      <c r="I12" s="11">
        <f>+'[1]EERR Fund.Nominal'!$CE$26+'[1]EERR Fund.Nominal'!$CE$16+'[1]EERR Fund.Nominal'!$CE$45</f>
        <v>4873525.5190000003</v>
      </c>
    </row>
    <row r="13" spans="2:9" x14ac:dyDescent="0.25">
      <c r="C13" s="4" t="s">
        <v>19</v>
      </c>
      <c r="E13" s="4"/>
      <c r="G13" s="11">
        <f>+'[1]EERR Fund.Nominal'!$CA$17+'[1]EERR Fund.Nominal'!$CA$41</f>
        <v>19802.828999999998</v>
      </c>
      <c r="I13" s="11">
        <f>+'[1]EERR Fund.Nominal'!$CE$17+'[1]EERR Fund.Nominal'!$CE$41</f>
        <v>208658.61799999999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1957200.7200000002</v>
      </c>
      <c r="H21" s="8"/>
      <c r="I21" s="12">
        <f>SUM(I11:I20)</f>
        <v>24830385.652999997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Fund.Nominal'!$CA$123</f>
        <v>307381.87199999997</v>
      </c>
      <c r="I24" s="11">
        <f>+'[1]EERR Fund.Nominal'!$CE$123</f>
        <v>2524112.52</v>
      </c>
    </row>
    <row r="25" spans="2:9" x14ac:dyDescent="0.25">
      <c r="C25" s="4" t="s">
        <v>24</v>
      </c>
      <c r="E25" s="4"/>
      <c r="G25" s="11">
        <f>+'[1]EERR Fund.Nominal'!$CA$51</f>
        <v>2086105.2609999999</v>
      </c>
      <c r="I25" s="11">
        <f>+'[1]EERR Fund.Nominal'!$CE$51</f>
        <v>18622732.799000002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2393487.1329999999</v>
      </c>
      <c r="H28" s="8"/>
      <c r="I28" s="12">
        <f>SUM(I24:I27)</f>
        <v>21146845.319000002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Fund.Nominal'!$CA$21+'[1]EERR Fund.Nominal'!$CA$42</f>
        <v>28637.394</v>
      </c>
      <c r="I32" s="11">
        <f>+'[1]EERR Fund.Nominal'!$CE$21+'[1]EERR Fund.Nominal'!$CE$42</f>
        <v>293313.33600000001</v>
      </c>
    </row>
    <row r="33" spans="2:10" x14ac:dyDescent="0.25">
      <c r="B33" s="2"/>
      <c r="C33" s="4" t="s">
        <v>21</v>
      </c>
      <c r="E33" s="4"/>
      <c r="G33" s="11">
        <f>+'[1]EERR Fund.Nominal'!$CA$108+'[1]EERR Fund.Nominal'!$CA$111+'[1]EERR Fund.Nominal'!$CA$115</f>
        <v>115467.61200000005</v>
      </c>
      <c r="I33" s="11">
        <f>+'[1]EERR Fund.Nominal'!$CE$108+'[1]EERR Fund.Nominal'!$CE$111+'[1]EERR Fund.Nominal'!$CE$115</f>
        <v>970173.11100000015</v>
      </c>
    </row>
    <row r="34" spans="2:10" x14ac:dyDescent="0.25">
      <c r="B34" s="2"/>
      <c r="C34" s="4" t="s">
        <v>22</v>
      </c>
      <c r="E34" s="4"/>
      <c r="G34" s="11">
        <f>+'[1]EERR Fund.Nominal'!$CA$93</f>
        <v>376480.57899999997</v>
      </c>
      <c r="I34" s="11">
        <f>+'[1]EERR Fund.Nominal'!$CE$93</f>
        <v>1038875.3869999999</v>
      </c>
    </row>
    <row r="35" spans="2:10" x14ac:dyDescent="0.25">
      <c r="B35" s="2"/>
      <c r="C35" s="4" t="s">
        <v>23</v>
      </c>
      <c r="E35" s="4"/>
      <c r="G35" s="11">
        <f>+'[1]EERR Fund.Nominal'!$CA$94+'[1]EERR Fund.Nominal'!$CA$97</f>
        <v>-80549.506000000008</v>
      </c>
      <c r="I35" s="11">
        <f>+'[1]EERR Fund.Nominal'!$CE$94+'[1]EERR Fund.Nominal'!$CE$97</f>
        <v>-127252.997</v>
      </c>
    </row>
    <row r="36" spans="2:10" x14ac:dyDescent="0.25">
      <c r="B36" s="2"/>
      <c r="C36" s="4" t="s">
        <v>25</v>
      </c>
      <c r="E36" s="4"/>
      <c r="G36" s="11">
        <f>+'[1]EERR Fund.Nominal'!$CA$86+'[1]EERR Fund.Nominal'!$CA$90</f>
        <v>91488.747000000003</v>
      </c>
      <c r="I36" s="11">
        <f>+'[1]EERR Fund.Nominal'!$CE$86+'[1]EERR Fund.Nominal'!$CE$90</f>
        <v>2631862.8710000003</v>
      </c>
    </row>
    <row r="37" spans="2:10" x14ac:dyDescent="0.25">
      <c r="B37" s="2"/>
      <c r="C37" s="4" t="s">
        <v>33</v>
      </c>
      <c r="E37" s="4"/>
      <c r="G37" s="11">
        <f>+'[1]EERR Fund.Nominal'!$CA$100+'[1]EERR Fund.Nominal'!$CA$103+'[1]EERR Fund.Nominal'!$CA$105</f>
        <v>987699.63500000001</v>
      </c>
      <c r="I37" s="11">
        <f>+'[1]EERR Fund.Nominal'!$CE$100+'[1]EERR Fund.Nominal'!$CE$103+'[1]EERR Fund.Nominal'!$CE$105</f>
        <v>1205059.159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1519224.4610000001</v>
      </c>
      <c r="H38" s="8"/>
      <c r="I38" s="12">
        <f>SUM(I32:I37)</f>
        <v>6012030.8670000006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-973802.13399999996</v>
      </c>
      <c r="I42" s="11">
        <v>-8794196.9250000007</v>
      </c>
    </row>
    <row r="43" spans="2:10" x14ac:dyDescent="0.25">
      <c r="B43" s="2"/>
      <c r="C43" s="4" t="s">
        <v>35</v>
      </c>
      <c r="E43" s="4"/>
      <c r="G43" s="11">
        <v>-200593.179</v>
      </c>
      <c r="I43" s="11">
        <v>-1992139.709</v>
      </c>
    </row>
    <row r="44" spans="2:10" x14ac:dyDescent="0.25">
      <c r="B44" s="2"/>
      <c r="C44" s="4" t="s">
        <v>36</v>
      </c>
      <c r="E44" s="4"/>
      <c r="G44" s="11">
        <v>-611699.65700000001</v>
      </c>
      <c r="I44" s="11">
        <v>-3898649.0860000001</v>
      </c>
    </row>
    <row r="45" spans="2:10" x14ac:dyDescent="0.25">
      <c r="B45" s="2"/>
      <c r="C45" s="4" t="s">
        <v>37</v>
      </c>
      <c r="E45" s="4"/>
      <c r="G45" s="11">
        <v>-927369.74800000002</v>
      </c>
      <c r="I45" s="11">
        <v>-6558612.9029999999</v>
      </c>
    </row>
    <row r="46" spans="2:10" x14ac:dyDescent="0.25">
      <c r="B46" s="2"/>
      <c r="C46" s="4" t="s">
        <v>38</v>
      </c>
      <c r="E46" s="4"/>
      <c r="G46" s="11">
        <v>-209804.86</v>
      </c>
      <c r="I46" s="11">
        <v>-1326672.817</v>
      </c>
    </row>
    <row r="47" spans="2:10" x14ac:dyDescent="0.25">
      <c r="B47" s="2"/>
      <c r="C47" s="4" t="s">
        <v>39</v>
      </c>
      <c r="E47" s="4"/>
      <c r="G47" s="11">
        <v>-151048.552</v>
      </c>
      <c r="I47" s="11">
        <v>-1119554.9269999999</v>
      </c>
    </row>
    <row r="48" spans="2:10" x14ac:dyDescent="0.25">
      <c r="B48" s="2"/>
      <c r="C48" s="4" t="s">
        <v>40</v>
      </c>
      <c r="E48" s="4"/>
      <c r="G48" s="11">
        <v>-1030386.524</v>
      </c>
      <c r="I48" s="11">
        <v>-9110382.0490000006</v>
      </c>
    </row>
    <row r="49" spans="2:9" x14ac:dyDescent="0.25">
      <c r="B49" s="2"/>
      <c r="C49" s="4" t="s">
        <v>41</v>
      </c>
      <c r="E49" s="4"/>
      <c r="G49" s="11">
        <v>-281611.80499999999</v>
      </c>
      <c r="I49" s="11">
        <v>-3191988.9819999998</v>
      </c>
    </row>
    <row r="50" spans="2:9" x14ac:dyDescent="0.25">
      <c r="B50" s="2"/>
      <c r="C50" s="4"/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-4386316.4589999998</v>
      </c>
      <c r="H54" s="8"/>
      <c r="I54" s="12">
        <f>SUM(I42:I53)</f>
        <v>-35992197.398000009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-22432.807000000001</v>
      </c>
      <c r="I57" s="11">
        <v>-275242.50099999999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-22432.807000000001</v>
      </c>
      <c r="H61" s="8"/>
      <c r="I61" s="12">
        <f>SUM(I57:I60)</f>
        <v>-275242.50099999999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-1242984.0260000001</v>
      </c>
      <c r="I64" s="11">
        <v>-6717995.108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-1242984.0260000001</v>
      </c>
      <c r="H68" s="8"/>
      <c r="I68" s="12">
        <f>SUM(I64:I67)</f>
        <v>-6717995.108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v>-800252.02300000004</v>
      </c>
      <c r="I70" s="11">
        <v>-6411769.6730000004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-582073.00100000016</v>
      </c>
      <c r="H72" s="14"/>
      <c r="I72" s="15">
        <f>+I38+I54+I61+I68+I70+I28+I21</f>
        <v>2592057.1589999907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2022-03-14T15:15:47Z</dcterms:modified>
</cp:coreProperties>
</file>