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2\May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<sst xmlns="http://schemas.openxmlformats.org/spreadsheetml/2006/main" count="49" uniqueCount="43">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</sst>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2/Mayo_2022/Consolidado_052022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2470673.4150000005</v>
          </cell>
          <cell r="BW11">
            <v>11656561.597000001</v>
          </cell>
        </row>
        <row r="16">
          <cell r="BS16">
            <v>7668.8160000000007</v>
          </cell>
          <cell r="BW16">
            <v>25828.328999999998</v>
          </cell>
        </row>
        <row r="17">
          <cell r="BS17">
            <v>120721.29999999999</v>
          </cell>
          <cell r="BW17">
            <v>121221.29999999999</v>
          </cell>
        </row>
        <row r="21">
          <cell r="BS21">
            <v>43304.794000000002</v>
          </cell>
          <cell r="BW21">
            <v>176954.766</v>
          </cell>
        </row>
        <row r="26">
          <cell r="BS26">
            <v>53190.271000000001</v>
          </cell>
          <cell r="BW26">
            <v>534266.48200000008</v>
          </cell>
        </row>
        <row r="28">
          <cell r="BS28">
            <v>3332.2950000000001</v>
          </cell>
          <cell r="BW28">
            <v>6351.2369999999992</v>
          </cell>
        </row>
        <row r="31">
          <cell r="BS31">
            <v>-812279.66</v>
          </cell>
          <cell r="BW31">
            <v>-3158351.8060000003</v>
          </cell>
        </row>
        <row r="41">
          <cell r="BS41">
            <v>-48288.52</v>
          </cell>
          <cell r="BW41">
            <v>-48488.52</v>
          </cell>
        </row>
        <row r="42">
          <cell r="BS42">
            <v>-23856.498</v>
          </cell>
          <cell r="BW42">
            <v>-83313.675999999992</v>
          </cell>
        </row>
        <row r="43">
          <cell r="BS43">
            <v>-1088.1750000000002</v>
          </cell>
          <cell r="BW43">
            <v>-4884.3609999999999</v>
          </cell>
        </row>
        <row r="44">
          <cell r="BS44">
            <v>249896.51900000067</v>
          </cell>
          <cell r="BW44">
            <v>100254.15899999626</v>
          </cell>
        </row>
        <row r="45">
          <cell r="BS45">
            <v>134763.554</v>
          </cell>
          <cell r="BW45">
            <v>515504.63199999998</v>
          </cell>
        </row>
        <row r="51">
          <cell r="BS51">
            <v>1573632.0589999999</v>
          </cell>
          <cell r="BW51">
            <v>6928447.773</v>
          </cell>
        </row>
        <row r="86">
          <cell r="BS86">
            <v>158970.94</v>
          </cell>
          <cell r="BW86">
            <v>1336226.6790000002</v>
          </cell>
        </row>
        <row r="90">
          <cell r="BS90">
            <v>144964.35500000001</v>
          </cell>
          <cell r="BW90">
            <v>-46848.733</v>
          </cell>
        </row>
        <row r="93">
          <cell r="BS93">
            <v>65034.413</v>
          </cell>
          <cell r="BW93">
            <v>328480.81699999998</v>
          </cell>
        </row>
        <row r="94">
          <cell r="BS94">
            <v>23500.975999999999</v>
          </cell>
          <cell r="BW94">
            <v>8789.3570000000109</v>
          </cell>
        </row>
        <row r="97">
          <cell r="BS97">
            <v>0</v>
          </cell>
          <cell r="BW97">
            <v>0</v>
          </cell>
        </row>
        <row r="100">
          <cell r="BS100">
            <v>0</v>
          </cell>
          <cell r="BW100">
            <v>0</v>
          </cell>
        </row>
        <row r="103">
          <cell r="BS103">
            <v>0</v>
          </cell>
          <cell r="BW103">
            <v>0</v>
          </cell>
        </row>
        <row r="105">
          <cell r="BS105">
            <v>-51727.394</v>
          </cell>
          <cell r="BW105">
            <v>-911406.27399999986</v>
          </cell>
        </row>
        <row r="108">
          <cell r="BS108">
            <v>112548.508</v>
          </cell>
          <cell r="BW108">
            <v>503360.89199999999</v>
          </cell>
        </row>
        <row r="111">
          <cell r="BS111">
            <v>6446.5479999999989</v>
          </cell>
          <cell r="BW111">
            <v>18769.218000000015</v>
          </cell>
        </row>
        <row r="115">
          <cell r="BS115">
            <v>0</v>
          </cell>
          <cell r="BW115">
            <v>-7625.8319999999994</v>
          </cell>
        </row>
        <row r="119">
          <cell r="BS119">
            <v>173511.41</v>
          </cell>
          <cell r="BW119">
            <v>768159.75199999998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C3" sqref="C3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Fund.Nominal'!$BS$31+'[1]EERR Fund.Nominal'!$BS$43+'[1]EERR Fund.Nominal'!$BS$44+'[1]EERR Fund.Nominal'!$BS$28</f>
        <v>1910534.3940000008</v>
      </c>
      <c r="I11" s="11">
        <f>+'[1]EERR Fund.Nominal'!$BW$11+'[1]EERR Fund.Nominal'!$BW$31+'[1]EERR Fund.Nominal'!$BW$43+'[1]EERR Fund.Nominal'!$BW$44+'[1]EERR Fund.Nominal'!$BW$28</f>
        <v>8599930.8259999976</v>
      </c>
    </row>
    <row r="12" spans="2:9" x14ac:dyDescent="0.25">
      <c r="C12" s="4" t="s">
        <v>18</v>
      </c>
      <c r="E12" s="4"/>
      <c r="G12" s="11">
        <f>+'[1]EERR Fund.Nominal'!$BS$26+'[1]EERR Fund.Nominal'!$BS$16+'[1]EERR Fund.Nominal'!$BS$45</f>
        <v>195622.641</v>
      </c>
      <c r="I12" s="11">
        <f>+'[1]EERR Fund.Nominal'!$BW$26+'[1]EERR Fund.Nominal'!$BW$16+'[1]EERR Fund.Nominal'!$BW$45</f>
        <v>1075599.443</v>
      </c>
    </row>
    <row r="13" spans="2:9" x14ac:dyDescent="0.25">
      <c r="C13" s="4" t="s">
        <v>19</v>
      </c>
      <c r="E13" s="4"/>
      <c r="G13" s="11">
        <f>+'[1]EERR Fund.Nominal'!$BS$17+'[1]EERR Fund.Nominal'!$BS$41</f>
        <v>72432.78</v>
      </c>
      <c r="I13" s="11">
        <f>+'[1]EERR Fund.Nominal'!$BW$17+'[1]EERR Fund.Nominal'!$BW$41</f>
        <v>72732.78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2178589.8150000004</v>
      </c>
      <c r="H21" s="8"/>
      <c r="I21" s="12">
        <f>SUM(I11:I20)</f>
        <v>9748263.0489999969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Fund.Nominal'!$BS$119</f>
        <v>173511.41</v>
      </c>
      <c r="I24" s="11">
        <f>+'[1]EERR Fund.Nominal'!$BW$119</f>
        <v>768159.75199999998</v>
      </c>
    </row>
    <row r="25" spans="2:9" x14ac:dyDescent="0.25">
      <c r="C25" s="4" t="s">
        <v>24</v>
      </c>
      <c r="E25" s="4"/>
      <c r="G25" s="11">
        <f>+'[1]EERR Fund.Nominal'!$BS$51</f>
        <v>1573632.0589999999</v>
      </c>
      <c r="I25" s="11">
        <f>+'[1]EERR Fund.Nominal'!$BW$51</f>
        <v>6928447.773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1747143.4689999998</v>
      </c>
      <c r="H28" s="8"/>
      <c r="I28" s="12">
        <f>SUM(I24:I27)</f>
        <v>7696607.5250000004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Fund.Nominal'!$BS$21+'[1]EERR Fund.Nominal'!$BS$42</f>
        <v>19448.296000000002</v>
      </c>
      <c r="I32" s="11">
        <f>+'[1]EERR Fund.Nominal'!$BW$21+'[1]EERR Fund.Nominal'!$BW$42</f>
        <v>93641.090000000011</v>
      </c>
    </row>
    <row r="33" spans="2:10" x14ac:dyDescent="0.25">
      <c r="B33" s="2"/>
      <c r="C33" s="4" t="s">
        <v>21</v>
      </c>
      <c r="E33" s="4"/>
      <c r="G33" s="11">
        <f>+'[1]EERR Fund.Nominal'!$BS$108+'[1]EERR Fund.Nominal'!$BS$111+'[1]EERR Fund.Nominal'!$BS$115</f>
        <v>118995.056</v>
      </c>
      <c r="I33" s="11">
        <f>+'[1]EERR Fund.Nominal'!$BW$108+'[1]EERR Fund.Nominal'!$BW$111+'[1]EERR Fund.Nominal'!$BW$115</f>
        <v>514504.27799999999</v>
      </c>
    </row>
    <row r="34" spans="2:10" x14ac:dyDescent="0.25">
      <c r="B34" s="2"/>
      <c r="C34" s="4" t="s">
        <v>22</v>
      </c>
      <c r="E34" s="4"/>
      <c r="G34" s="11">
        <f>+'[1]EERR Fund.Nominal'!$BS$93</f>
        <v>65034.413</v>
      </c>
      <c r="I34" s="11">
        <f>+'[1]EERR Fund.Nominal'!$BW$93</f>
        <v>328480.81699999998</v>
      </c>
    </row>
    <row r="35" spans="2:10" x14ac:dyDescent="0.25">
      <c r="B35" s="2"/>
      <c r="C35" s="4" t="s">
        <v>23</v>
      </c>
      <c r="E35" s="4"/>
      <c r="G35" s="11">
        <f>+'[1]EERR Fund.Nominal'!$BS$94+'[1]EERR Fund.Nominal'!$BS$97</f>
        <v>23500.975999999999</v>
      </c>
      <c r="I35" s="11">
        <f>+'[1]EERR Fund.Nominal'!$BW$94+'[1]EERR Fund.Nominal'!$BW$97</f>
        <v>8789.3570000000109</v>
      </c>
    </row>
    <row r="36" spans="2:10" x14ac:dyDescent="0.25">
      <c r="B36" s="2"/>
      <c r="C36" s="4" t="s">
        <v>25</v>
      </c>
      <c r="E36" s="4"/>
      <c r="G36" s="11">
        <f>+'[1]EERR Fund.Nominal'!$BS$86+'[1]EERR Fund.Nominal'!$BS$90</f>
        <v>303935.29500000004</v>
      </c>
      <c r="I36" s="11">
        <f>+'[1]EERR Fund.Nominal'!$BW$86+'[1]EERR Fund.Nominal'!$BW$90</f>
        <v>1289377.9460000002</v>
      </c>
    </row>
    <row r="37" spans="2:10" x14ac:dyDescent="0.25">
      <c r="B37" s="2"/>
      <c r="C37" s="4" t="s">
        <v>33</v>
      </c>
      <c r="E37" s="4"/>
      <c r="G37" s="11">
        <f>+'[1]EERR Fund.Nominal'!$BS$100+'[1]EERR Fund.Nominal'!$BS$103+'[1]EERR Fund.Nominal'!$BS$105</f>
        <v>-51727.394</v>
      </c>
      <c r="I37" s="11">
        <f>+'[1]EERR Fund.Nominal'!$BW$100+'[1]EERR Fund.Nominal'!$BW$103+'[1]EERR Fund.Nominal'!$BW$105</f>
        <v>-911406.27399999986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479186.64200000011</v>
      </c>
      <c r="H38" s="8"/>
      <c r="I38" s="12">
        <f>SUM(I32:I37)</f>
        <v>1323387.2140000006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-782343.23899999994</v>
      </c>
      <c r="I42" s="11">
        <v>-3483332.108</v>
      </c>
    </row>
    <row r="43" spans="2:10" x14ac:dyDescent="0.25">
      <c r="B43" s="2"/>
      <c r="C43" s="4" t="s">
        <v>35</v>
      </c>
      <c r="E43" s="4"/>
      <c r="G43" s="11">
        <v>-190293.94099999999</v>
      </c>
      <c r="I43" s="11">
        <v>-836985.196</v>
      </c>
    </row>
    <row r="44" spans="2:10" x14ac:dyDescent="0.25">
      <c r="B44" s="2"/>
      <c r="C44" s="4" t="s">
        <v>36</v>
      </c>
      <c r="E44" s="4"/>
      <c r="G44" s="11">
        <v>-332093.402</v>
      </c>
      <c r="I44" s="11">
        <v>-1577255.338</v>
      </c>
    </row>
    <row r="45" spans="2:10" x14ac:dyDescent="0.25">
      <c r="B45" s="2"/>
      <c r="C45" s="4" t="s">
        <v>37</v>
      </c>
      <c r="E45" s="4"/>
      <c r="G45" s="11">
        <v>-518703.75300000003</v>
      </c>
      <c r="I45" s="11">
        <v>-2564055.469</v>
      </c>
    </row>
    <row r="46" spans="2:10" x14ac:dyDescent="0.25">
      <c r="B46" s="2"/>
      <c r="C46" s="4" t="s">
        <v>38</v>
      </c>
      <c r="E46" s="4"/>
      <c r="G46" s="11">
        <v>-157447.103</v>
      </c>
      <c r="I46" s="11">
        <v>-725693.27399999998</v>
      </c>
    </row>
    <row r="47" spans="2:10" x14ac:dyDescent="0.25">
      <c r="B47" s="2"/>
      <c r="C47" s="4" t="s">
        <v>39</v>
      </c>
      <c r="E47" s="4"/>
      <c r="G47" s="11">
        <v>-84176.596000000005</v>
      </c>
      <c r="I47" s="11">
        <v>-464432.35800000001</v>
      </c>
    </row>
    <row r="48" spans="2:10" x14ac:dyDescent="0.25">
      <c r="B48" s="2"/>
      <c r="C48" s="4" t="s">
        <v>40</v>
      </c>
      <c r="E48" s="4"/>
      <c r="G48" s="11">
        <v>-751090.97199999995</v>
      </c>
      <c r="I48" s="11">
        <v>-3409430.9339999999</v>
      </c>
    </row>
    <row r="49" spans="2:9" x14ac:dyDescent="0.25">
      <c r="B49" s="2"/>
      <c r="C49" s="4" t="s">
        <v>41</v>
      </c>
      <c r="E49" s="4"/>
      <c r="G49" s="11">
        <v>-355172.63699999999</v>
      </c>
      <c r="I49" s="11">
        <v>-1482471.263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-3171321.6430000002</v>
      </c>
      <c r="H54" s="8"/>
      <c r="I54" s="12">
        <f>SUM(I42:I53)</f>
        <v>-14543655.940000001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-20432.123</v>
      </c>
      <c r="I57" s="11">
        <v>-103307.44899999999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-20432.123</v>
      </c>
      <c r="H61" s="8"/>
      <c r="I61" s="12">
        <f>SUM(I57:I60)</f>
        <v>-103307.44899999999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-388578.484</v>
      </c>
      <c r="I64" s="11">
        <v>-2318264.1050000084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-388578.484</v>
      </c>
      <c r="H68" s="8"/>
      <c r="I68" s="12">
        <f>SUM(I64:I67)</f>
        <v>-2318264.1050000084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-661350.74700000032</v>
      </c>
      <c r="I70" s="11">
        <v>-2823891.6279999996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163236.92899999931</v>
      </c>
      <c r="H72" s="14"/>
      <c r="I72" s="15">
        <f>+I38+I54+I61+I68+I70+I28+I21</f>
        <v>-1020861.33400001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2022-07-28T04:36:55Z</dcterms:modified>
</cp:coreProperties>
</file>