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2\Jun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G33" i="1"/>
  <c r="I37" i="1" l="1"/>
  <c r="G37" i="1"/>
  <c r="I36" i="1"/>
  <c r="G36" i="1"/>
  <c r="I35" i="1"/>
  <c r="G35" i="1"/>
  <c r="I34" i="1"/>
  <c r="G34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<sst xmlns="http://schemas.openxmlformats.org/spreadsheetml/2006/main" count="49" uniqueCount="43">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</sst>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2/Junio_2022/Consolidado_062022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BS11">
            <v>2315591.0210000002</v>
          </cell>
          <cell r="BW11">
            <v>13972152.617999993</v>
          </cell>
        </row>
        <row r="16">
          <cell r="BS16">
            <v>3801.4360000000001</v>
          </cell>
          <cell r="BW16">
            <v>29629.764999999999</v>
          </cell>
        </row>
        <row r="17">
          <cell r="BS17">
            <v>20000</v>
          </cell>
          <cell r="BW17">
            <v>141221.29999999999</v>
          </cell>
        </row>
        <row r="21">
          <cell r="BS21">
            <v>28630.005000000001</v>
          </cell>
          <cell r="BW21">
            <v>205584.77100000001</v>
          </cell>
        </row>
        <row r="26">
          <cell r="BS26">
            <v>272004.49999999994</v>
          </cell>
          <cell r="BW26">
            <v>806270.98199999996</v>
          </cell>
        </row>
        <row r="28">
          <cell r="BS28">
            <v>840.95100000000002</v>
          </cell>
          <cell r="BW28">
            <v>7192.1880000000001</v>
          </cell>
        </row>
        <row r="31">
          <cell r="BS31">
            <v>-685147.674</v>
          </cell>
          <cell r="BW31">
            <v>-3843499.4799999991</v>
          </cell>
        </row>
        <row r="41">
          <cell r="BS41">
            <v>-8000</v>
          </cell>
          <cell r="BW41">
            <v>-56488.52</v>
          </cell>
        </row>
        <row r="42">
          <cell r="BS42">
            <v>-11669.976000000001</v>
          </cell>
          <cell r="BW42">
            <v>-94983.652000000002</v>
          </cell>
        </row>
        <row r="43">
          <cell r="BS43">
            <v>-2345.2809999999999</v>
          </cell>
          <cell r="BW43">
            <v>-7229.6419999999998</v>
          </cell>
        </row>
        <row r="44">
          <cell r="BS44">
            <v>13442.732000000658</v>
          </cell>
          <cell r="BW44">
            <v>113696.89099999471</v>
          </cell>
        </row>
        <row r="45">
          <cell r="BS45">
            <v>1049620.8959999999</v>
          </cell>
          <cell r="BW45">
            <v>1565125.5279999999</v>
          </cell>
        </row>
        <row r="51">
          <cell r="BS51">
            <v>1578208.6140000001</v>
          </cell>
          <cell r="BW51">
            <v>8506656.3870000001</v>
          </cell>
        </row>
        <row r="86">
          <cell r="BS86">
            <v>215021.674</v>
          </cell>
          <cell r="BW86">
            <v>1551248.3529999999</v>
          </cell>
        </row>
        <row r="90">
          <cell r="BS90">
            <v>-35526.907999999996</v>
          </cell>
          <cell r="BW90">
            <v>-82375.641000000003</v>
          </cell>
        </row>
        <row r="93">
          <cell r="BS93">
            <v>68423.101999999999</v>
          </cell>
          <cell r="BW93">
            <v>396903.91899999999</v>
          </cell>
        </row>
        <row r="94">
          <cell r="BS94">
            <v>-41168.695999999989</v>
          </cell>
          <cell r="BW94">
            <v>-32379.338999999978</v>
          </cell>
        </row>
        <row r="97">
          <cell r="BS97">
            <v>0</v>
          </cell>
          <cell r="BW97">
            <v>0</v>
          </cell>
        </row>
        <row r="100">
          <cell r="BS100">
            <v>0</v>
          </cell>
          <cell r="BW100">
            <v>0</v>
          </cell>
        </row>
        <row r="103">
          <cell r="BS103">
            <v>0</v>
          </cell>
          <cell r="BW103">
            <v>0</v>
          </cell>
        </row>
        <row r="105">
          <cell r="BS105">
            <v>69291.952000000005</v>
          </cell>
          <cell r="BW105">
            <v>-842114.32199999993</v>
          </cell>
        </row>
        <row r="108">
          <cell r="BS108">
            <v>104977.785</v>
          </cell>
          <cell r="BW108">
            <v>608338.67700000003</v>
          </cell>
        </row>
        <row r="112">
          <cell r="BS112">
            <v>-6704.3809999999994</v>
          </cell>
          <cell r="BW112">
            <v>19690.668999999994</v>
          </cell>
        </row>
        <row r="115">
          <cell r="BS115">
            <v>-28089.838</v>
          </cell>
          <cell r="BW115">
            <v>-35715.67</v>
          </cell>
        </row>
        <row r="119">
          <cell r="BS119">
            <v>157940.27100000001</v>
          </cell>
          <cell r="BW119">
            <v>926100.02300000004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B1" sqref="B1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Fund.Nominal'!$BS$11+'[1]EERR Fund.Nominal'!$BS$31+'[1]EERR Fund.Nominal'!$BS$43+'[1]EERR Fund.Nominal'!$BS$44+'[1]EERR Fund.Nominal'!$BS$28</f>
        <v>1642381.7490000008</v>
      </c>
      <c r="I11" s="11">
        <f>+'[1]EERR Fund.Nominal'!$BW$11+'[1]EERR Fund.Nominal'!$BW$31+'[1]EERR Fund.Nominal'!$BW$43+'[1]EERR Fund.Nominal'!$BW$44+'[1]EERR Fund.Nominal'!$BW$28</f>
        <v>10242312.574999988</v>
      </c>
    </row>
    <row r="12" spans="2:9" x14ac:dyDescent="0.25">
      <c r="C12" s="4" t="s">
        <v>18</v>
      </c>
      <c r="E12" s="4"/>
      <c r="G12" s="11">
        <f>+'[1]EERR Fund.Nominal'!$BS$26+'[1]EERR Fund.Nominal'!$BS$16+'[1]EERR Fund.Nominal'!$BS$45</f>
        <v>1325426.8319999999</v>
      </c>
      <c r="I12" s="11">
        <f>+'[1]EERR Fund.Nominal'!$BW$26+'[1]EERR Fund.Nominal'!$BW$16+'[1]EERR Fund.Nominal'!$BW$45</f>
        <v>2401026.2749999999</v>
      </c>
    </row>
    <row r="13" spans="2:9" x14ac:dyDescent="0.25">
      <c r="C13" s="4" t="s">
        <v>19</v>
      </c>
      <c r="E13" s="4"/>
      <c r="G13" s="11">
        <f>+'[1]EERR Fund.Nominal'!$BS$17+'[1]EERR Fund.Nominal'!$BS$41</f>
        <v>12000</v>
      </c>
      <c r="I13" s="11">
        <f>+'[1]EERR Fund.Nominal'!$BW$17+'[1]EERR Fund.Nominal'!$BW$41</f>
        <v>84732.78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2979808.5810000007</v>
      </c>
      <c r="H21" s="8"/>
      <c r="I21" s="12">
        <f>SUM(I11:I20)</f>
        <v>12728071.629999988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Fund.Nominal'!$BS$119</f>
        <v>157940.27100000001</v>
      </c>
      <c r="I24" s="11">
        <f>+'[1]EERR Fund.Nominal'!$BW$119</f>
        <v>926100.02300000004</v>
      </c>
    </row>
    <row r="25" spans="2:9" x14ac:dyDescent="0.25">
      <c r="C25" s="4" t="s">
        <v>24</v>
      </c>
      <c r="E25" s="4"/>
      <c r="G25" s="11">
        <f>+'[1]EERR Fund.Nominal'!$BS$51</f>
        <v>1578208.6140000001</v>
      </c>
      <c r="I25" s="11">
        <f>+'[1]EERR Fund.Nominal'!$BW$51</f>
        <v>8506656.3870000001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1736148.885</v>
      </c>
      <c r="H28" s="8"/>
      <c r="I28" s="12">
        <f>SUM(I24:I27)</f>
        <v>9432756.4100000001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Fund.Nominal'!$BS$21+'[1]EERR Fund.Nominal'!$BS$42</f>
        <v>16960.029000000002</v>
      </c>
      <c r="I32" s="11">
        <f>+'[1]EERR Fund.Nominal'!$BW$21+'[1]EERR Fund.Nominal'!$BW$42</f>
        <v>110601.11900000001</v>
      </c>
    </row>
    <row r="33" spans="2:10" x14ac:dyDescent="0.25">
      <c r="B33" s="2"/>
      <c r="C33" s="4" t="s">
        <v>21</v>
      </c>
      <c r="E33" s="4"/>
      <c r="G33" s="11">
        <f>+'[1]EERR Fund.Nominal'!$BS$108+'[1]EERR Fund.Nominal'!$BS$112+'[1]EERR Fund.Nominal'!$BS$115</f>
        <v>70183.566000000006</v>
      </c>
      <c r="I33" s="11">
        <f>+'[1]EERR Fund.Nominal'!$BW$108+'[1]EERR Fund.Nominal'!$BW$112+'[1]EERR Fund.Nominal'!$BW$115</f>
        <v>592313.67599999998</v>
      </c>
    </row>
    <row r="34" spans="2:10" x14ac:dyDescent="0.25">
      <c r="B34" s="2"/>
      <c r="C34" s="4" t="s">
        <v>22</v>
      </c>
      <c r="E34" s="4"/>
      <c r="G34" s="11">
        <f>+'[1]EERR Fund.Nominal'!$BS$93</f>
        <v>68423.101999999999</v>
      </c>
      <c r="I34" s="11">
        <f>+'[1]EERR Fund.Nominal'!$BW$93</f>
        <v>396903.91899999999</v>
      </c>
    </row>
    <row r="35" spans="2:10" x14ac:dyDescent="0.25">
      <c r="B35" s="2"/>
      <c r="C35" s="4" t="s">
        <v>23</v>
      </c>
      <c r="E35" s="4"/>
      <c r="G35" s="11">
        <f>+'[1]EERR Fund.Nominal'!$BS$94+'[1]EERR Fund.Nominal'!$BS$97</f>
        <v>-41168.695999999989</v>
      </c>
      <c r="I35" s="11">
        <f>+'[1]EERR Fund.Nominal'!$BW$94+'[1]EERR Fund.Nominal'!$BW$97</f>
        <v>-32379.338999999978</v>
      </c>
    </row>
    <row r="36" spans="2:10" x14ac:dyDescent="0.25">
      <c r="B36" s="2"/>
      <c r="C36" s="4" t="s">
        <v>25</v>
      </c>
      <c r="E36" s="4"/>
      <c r="G36" s="11">
        <f>+'[1]EERR Fund.Nominal'!$BS$86+'[1]EERR Fund.Nominal'!$BS$90</f>
        <v>179494.766</v>
      </c>
      <c r="I36" s="11">
        <f>+'[1]EERR Fund.Nominal'!$BW$86+'[1]EERR Fund.Nominal'!$BW$90</f>
        <v>1468872.7119999998</v>
      </c>
    </row>
    <row r="37" spans="2:10" x14ac:dyDescent="0.25">
      <c r="B37" s="2"/>
      <c r="C37" s="4" t="s">
        <v>33</v>
      </c>
      <c r="E37" s="4"/>
      <c r="G37" s="11">
        <f>+'[1]EERR Fund.Nominal'!$BS$100+'[1]EERR Fund.Nominal'!$BS$103+'[1]EERR Fund.Nominal'!$BS$105</f>
        <v>69291.952000000005</v>
      </c>
      <c r="I37" s="11">
        <f>+'[1]EERR Fund.Nominal'!$BW$100+'[1]EERR Fund.Nominal'!$BW$103+'[1]EERR Fund.Nominal'!$BW$105</f>
        <v>-842114.32199999993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363184.71899999998</v>
      </c>
      <c r="H38" s="8"/>
      <c r="I38" s="12">
        <f>SUM(I32:I37)</f>
        <v>1694197.7649999999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-776532.24899999995</v>
      </c>
      <c r="I42" s="11">
        <v>-4259864.3569999998</v>
      </c>
    </row>
    <row r="43" spans="2:10" x14ac:dyDescent="0.25">
      <c r="B43" s="2"/>
      <c r="C43" s="4" t="s">
        <v>35</v>
      </c>
      <c r="E43" s="4"/>
      <c r="G43" s="11">
        <v>-184220.389</v>
      </c>
      <c r="I43" s="11">
        <v>-1021205.585</v>
      </c>
    </row>
    <row r="44" spans="2:10" x14ac:dyDescent="0.25">
      <c r="B44" s="2"/>
      <c r="C44" s="4" t="s">
        <v>36</v>
      </c>
      <c r="E44" s="4"/>
      <c r="G44" s="11">
        <v>-340292.391</v>
      </c>
      <c r="I44" s="11">
        <v>-1917547.7290000001</v>
      </c>
    </row>
    <row r="45" spans="2:10" x14ac:dyDescent="0.25">
      <c r="B45" s="2"/>
      <c r="C45" s="4" t="s">
        <v>37</v>
      </c>
      <c r="E45" s="4"/>
      <c r="G45" s="11">
        <v>-569664.80200000003</v>
      </c>
      <c r="I45" s="11">
        <v>-3133720.2710000002</v>
      </c>
    </row>
    <row r="46" spans="2:10" x14ac:dyDescent="0.25">
      <c r="B46" s="2"/>
      <c r="C46" s="4" t="s">
        <v>38</v>
      </c>
      <c r="E46" s="4"/>
      <c r="G46" s="11">
        <v>-155866.64799999999</v>
      </c>
      <c r="I46" s="11">
        <v>-881559.92200000002</v>
      </c>
    </row>
    <row r="47" spans="2:10" x14ac:dyDescent="0.25">
      <c r="B47" s="2"/>
      <c r="C47" s="4" t="s">
        <v>39</v>
      </c>
      <c r="E47" s="4"/>
      <c r="G47" s="11">
        <v>-86905.714000000007</v>
      </c>
      <c r="I47" s="11">
        <v>-551338.07200000004</v>
      </c>
    </row>
    <row r="48" spans="2:10" x14ac:dyDescent="0.25">
      <c r="B48" s="2"/>
      <c r="C48" s="4" t="s">
        <v>40</v>
      </c>
      <c r="E48" s="4"/>
      <c r="G48" s="11">
        <v>-805940.61399999994</v>
      </c>
      <c r="I48" s="11">
        <v>-4215371.5480000004</v>
      </c>
    </row>
    <row r="49" spans="2:9" x14ac:dyDescent="0.25">
      <c r="B49" s="2"/>
      <c r="C49" s="4" t="s">
        <v>41</v>
      </c>
      <c r="E49" s="4"/>
      <c r="G49" s="11">
        <v>-277115.60100000002</v>
      </c>
      <c r="I49" s="11">
        <v>-1759586.8640000001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-3196538.4079999998</v>
      </c>
      <c r="H54" s="8"/>
      <c r="I54" s="12">
        <f>SUM(I42:I53)</f>
        <v>-17740194.348000001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-20396.114000000001</v>
      </c>
      <c r="I57" s="11">
        <v>-123703.56299999999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-20396.114000000001</v>
      </c>
      <c r="H61" s="8"/>
      <c r="I61" s="12">
        <f>SUM(I57:I60)</f>
        <v>-123703.56299999999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-487928.28</v>
      </c>
      <c r="I64" s="11">
        <v>-2813819.017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-487928.28</v>
      </c>
      <c r="H68" s="8"/>
      <c r="I68" s="12">
        <f>SUM(I64:I67)</f>
        <v>-2813819.017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-556769.72000000009</v>
      </c>
      <c r="I70" s="11">
        <v>-3380661.3480000007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817509.66300000111</v>
      </c>
      <c r="H72" s="14"/>
      <c r="I72" s="15">
        <f>+I38+I54+I61+I68+I70+I28+I21</f>
        <v>-203352.47100001201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2022-07-28T21:00:24Z</dcterms:modified>
</cp:coreProperties>
</file>