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5/Dic_2025/"/>
    </mc:Choice>
  </mc:AlternateContent>
  <xr:revisionPtr revIDLastSave="22" documentId="11_A5789018B82955E8CD30FD82874094E6AF5FBD6A" xr6:coauthVersionLast="47" xr6:coauthVersionMax="47" xr10:uidLastSave="{57CB6B6C-1D60-4939-8A96-3C6BC614A382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<sst xmlns="http://schemas.openxmlformats.org/spreadsheetml/2006/main" count="51" uniqueCount="45">
  <si>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</si>
  <si>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</si>
  <si>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</si>
  <si>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</si>
  <si>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</si>
  <si>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</si>
  <si>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</si>
  <si>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</si>
  <si>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</si>
  <si>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</si>
  <si>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</si>
  <si>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</si>
  <si>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</si>
  <si>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</si>
  <si>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</si>
  <si>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</si>
  <si>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</si>
  <si>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</si>
  <si>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</si>
  <si>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</si>
  <si>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</si>
  <si>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</si>
  <si>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</si>
  <si>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</si>
  <si>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</si>
  <si>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</si>
  <si>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</si>
  <si>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</si>
  <si>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</si>
  <si>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</si>
  <si>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</si>
  <si>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</si>
  <si>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</si>
  <si>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</si>
  <si>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</si>
  <si>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</si>
  <si>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</si>
  <si>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</si>
  <si>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</si>
  <si>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</si>
  <si>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</si>
  <si>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</si>
  <si>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</si>
  <si>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Programas Temáticas INNOVACION</t>
  </si>
  <si>
    <t>Año o período de la Tabla IFAF 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</si>
</sst>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stados%20Financieros/Corporativo/2025/Dic/Consolidado_122025_2.xlsx" TargetMode="External"/><Relationship Id="rId2" Type="http://schemas.openxmlformats.org/officeDocument/2006/relationships/externalLinkPath" Target="https://hogardecristo-my.sharepoint.com/personal/cherreram_hogardecristo_cl/Documents/Contabilidad/Estados%20Financieros/Corporativo/2025/Dic/Consolidado_122025_2.xlsx" TargetMode="External"/><Relationship Id="rId1" Type="http://schemas.openxmlformats.org/officeDocument/2006/relationships/externalLinkPath" Target="/personal/cherreram_hogardecristo_cl/Documents/Contabilidad/Estados%20Financieros/Corporativo/2025/Dic/Consolidado_12202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2547512.4499999983</v>
          </cell>
          <cell r="DK11">
            <v>30990132.874000002</v>
          </cell>
        </row>
        <row r="16">
          <cell r="DD16">
            <v>1241.9450000000002</v>
          </cell>
          <cell r="DK16">
            <v>5811.4960000000001</v>
          </cell>
        </row>
        <row r="17">
          <cell r="DD17">
            <v>29527.143</v>
          </cell>
          <cell r="DK17">
            <v>218670.35200000001</v>
          </cell>
        </row>
        <row r="21">
          <cell r="DD21">
            <v>24960.559000000001</v>
          </cell>
          <cell r="DK21">
            <v>244934.14499999999</v>
          </cell>
        </row>
        <row r="24">
          <cell r="DD24">
            <v>376486.18499999994</v>
          </cell>
          <cell r="DK24">
            <v>2640052.4790000003</v>
          </cell>
        </row>
        <row r="27">
          <cell r="DD27">
            <v>2290.0320000000002</v>
          </cell>
          <cell r="DK27">
            <v>17692.392</v>
          </cell>
        </row>
        <row r="30">
          <cell r="DD30">
            <v>-900392.22899999947</v>
          </cell>
          <cell r="DK30">
            <v>-9196533.9240000062</v>
          </cell>
        </row>
        <row r="34">
          <cell r="DD34">
            <v>-10926.493</v>
          </cell>
          <cell r="DK34">
            <v>-111899.861</v>
          </cell>
        </row>
        <row r="35">
          <cell r="DD35">
            <v>124681.836</v>
          </cell>
          <cell r="DK35">
            <v>2642530.6770000001</v>
          </cell>
        </row>
        <row r="42">
          <cell r="DD42">
            <v>613186.94899999991</v>
          </cell>
          <cell r="DK42">
            <v>1042064.9620000001</v>
          </cell>
        </row>
        <row r="45">
          <cell r="DD45">
            <v>537799.07999999996</v>
          </cell>
          <cell r="DK45">
            <v>537799.07999999996</v>
          </cell>
        </row>
        <row r="46">
          <cell r="DD46">
            <v>141666.66699999999</v>
          </cell>
          <cell r="DK46">
            <v>1700000.004</v>
          </cell>
        </row>
        <row r="48">
          <cell r="DD48">
            <v>6842.2619999999997</v>
          </cell>
          <cell r="DK48">
            <v>1712181.0060000001</v>
          </cell>
        </row>
        <row r="53">
          <cell r="DD53">
            <v>-7775.933</v>
          </cell>
          <cell r="DK53">
            <v>-106699.592</v>
          </cell>
        </row>
        <row r="55">
          <cell r="DD55">
            <v>-122330.62099999997</v>
          </cell>
          <cell r="DK55">
            <v>-322441.52199999976</v>
          </cell>
        </row>
        <row r="58">
          <cell r="DD58">
            <v>0</v>
          </cell>
          <cell r="DK58">
            <v>0</v>
          </cell>
        </row>
        <row r="61">
          <cell r="DD61">
            <v>0</v>
          </cell>
          <cell r="DK61">
            <v>0</v>
          </cell>
        </row>
        <row r="64">
          <cell r="DD64">
            <v>162331.28700000001</v>
          </cell>
          <cell r="DK64">
            <v>1473516.1680000001</v>
          </cell>
        </row>
        <row r="68">
          <cell r="DD68">
            <v>-127062.82400000001</v>
          </cell>
          <cell r="DK68">
            <v>-613927.49399999995</v>
          </cell>
        </row>
        <row r="76">
          <cell r="DD76">
            <v>1968498.9909999999</v>
          </cell>
          <cell r="DK76">
            <v>18221431.565000001</v>
          </cell>
        </row>
        <row r="107">
          <cell r="DD107">
            <v>150613.978</v>
          </cell>
          <cell r="DK107">
            <v>1394034.4229999997</v>
          </cell>
        </row>
        <row r="126">
          <cell r="DD126">
            <v>-745934.31300000008</v>
          </cell>
          <cell r="DK126">
            <v>-7411295.1920000035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zoomScale="83" zoomScaleNormal="83" workbookViewId="0">
      <selection activeCell="B3" sqref="B3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44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Fund.Nominal'!$DD$27+'[1]EERR Fund.Nominal'!$DD$30</f>
        <v>1649410.2529999991</v>
      </c>
      <c r="I11" s="10">
        <f>+'[1]EERR Fund.Nominal'!$DK$11+'[1]EERR Fund.Nominal'!$DK$27+'[1]EERR Fund.Nominal'!$DK$30</f>
        <v>21811291.341999996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Fund.Nominal'!$DD$35</f>
        <v>502409.96599999996</v>
      </c>
      <c r="I12" s="10">
        <f>+'[1]EERR Fund.Nominal'!$DK$16+'[1]EERR Fund.Nominal'!$DK$24+'[1]EERR Fund.Nominal'!$DK$35</f>
        <v>5288394.6520000007</v>
      </c>
    </row>
    <row r="13" spans="2:9" x14ac:dyDescent="0.25">
      <c r="C13" s="4" t="s">
        <v>19</v>
      </c>
      <c r="E13" s="4"/>
      <c r="G13" s="10">
        <f>+'[1]EERR Fund.Nominal'!$DD$17</f>
        <v>29527.143</v>
      </c>
      <c r="I13" s="10">
        <f>+'[1]EERR Fund.Nominal'!$DK$17</f>
        <v>218670.35200000001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2181347.3619999993</v>
      </c>
      <c r="H21" s="7"/>
      <c r="I21" s="11">
        <f>SUM(I11:I20)</f>
        <v>27318356.345999997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Fund.Nominal'!$DD$107</f>
        <v>150613.978</v>
      </c>
      <c r="I24" s="10">
        <f>+'[1]EERR Fund.Nominal'!$DK$107</f>
        <v>1394034.4229999997</v>
      </c>
    </row>
    <row r="25" spans="2:9" x14ac:dyDescent="0.25">
      <c r="C25" s="4" t="s">
        <v>24</v>
      </c>
      <c r="E25" s="4"/>
      <c r="G25" s="10">
        <f>+'[1]EERR Fund.Nominal'!$DD$76</f>
        <v>1968498.9909999999</v>
      </c>
      <c r="I25" s="10">
        <f>+'[1]EERR Fund.Nominal'!$DK$76</f>
        <v>18221431.565000001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2119112.969</v>
      </c>
      <c r="H28" s="7"/>
      <c r="I28" s="11">
        <f>SUM(I24:I27)</f>
        <v>19615465.988000002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Fund.Nominal'!$DD$34</f>
        <v>14034.066000000001</v>
      </c>
      <c r="I32" s="10">
        <f>+'[1]EERR Fund.Nominal'!$DK$21+'[1]EERR Fund.Nominal'!$DK$34</f>
        <v>133034.28399999999</v>
      </c>
    </row>
    <row r="33" spans="2:10" x14ac:dyDescent="0.25">
      <c r="B33" s="2"/>
      <c r="C33" s="4" t="s">
        <v>21</v>
      </c>
      <c r="E33" s="4"/>
      <c r="G33" s="10">
        <f>+'[1]EERR Fund.Nominal'!$DD$68+'[1]EERR Fund.Nominal'!$DD$64</f>
        <v>35268.463000000003</v>
      </c>
      <c r="I33" s="10">
        <f>+'[1]EERR Fund.Nominal'!$DK$68+'[1]EERR Fund.Nominal'!$DK$64</f>
        <v>859588.67400000012</v>
      </c>
    </row>
    <row r="34" spans="2:10" x14ac:dyDescent="0.25">
      <c r="B34" s="2"/>
      <c r="C34" s="4" t="s">
        <v>22</v>
      </c>
      <c r="E34" s="4"/>
      <c r="G34" s="10">
        <f>+'[1]EERR Fund.Nominal'!$DD$45</f>
        <v>537799.07999999996</v>
      </c>
      <c r="I34" s="10">
        <f>+'[1]EERR Fund.Nominal'!$DK$45</f>
        <v>537799.07999999996</v>
      </c>
    </row>
    <row r="35" spans="2:10" x14ac:dyDescent="0.25">
      <c r="B35" s="2"/>
      <c r="C35" s="4" t="s">
        <v>23</v>
      </c>
      <c r="E35" s="4"/>
      <c r="G35" s="10">
        <f>+'[1]EERR Fund.Nominal'!$DD$55+'[1]EERR Fund.Nominal'!$DD$58</f>
        <v>-122330.62099999997</v>
      </c>
      <c r="I35" s="10">
        <f>+'[1]EERR Fund.Nominal'!$DK$55+'[1]EERR Fund.Nominal'!$DK$58</f>
        <v>-322441.52199999976</v>
      </c>
    </row>
    <row r="36" spans="2:10" x14ac:dyDescent="0.25">
      <c r="B36" s="2"/>
      <c r="C36" s="4" t="s">
        <v>25</v>
      </c>
      <c r="E36" s="4"/>
      <c r="G36" s="10">
        <f>+'[1]EERR Fund.Nominal'!$DD$48+'[1]EERR Fund.Nominal'!$DD$53</f>
        <v>-933.67100000000028</v>
      </c>
      <c r="I36" s="10">
        <f>+'[1]EERR Fund.Nominal'!$DK$48+'[1]EERR Fund.Nominal'!$DK$53</f>
        <v>1605481.4140000001</v>
      </c>
    </row>
    <row r="37" spans="2:10" x14ac:dyDescent="0.25">
      <c r="B37" s="2"/>
      <c r="C37" s="4" t="s">
        <v>33</v>
      </c>
      <c r="E37" s="4"/>
      <c r="G37" s="10">
        <f>+'[1]EERR Fund.Nominal'!$DD$42+'[1]EERR Fund.Nominal'!$DD$46+'[1]EERR Fund.Nominal'!$DD$61</f>
        <v>754853.61599999992</v>
      </c>
      <c r="I37" s="10">
        <f>+'[1]EERR Fund.Nominal'!$DK$42+'[1]EERR Fund.Nominal'!$DK$46+'[1]EERR Fund.Nominal'!$DK$61</f>
        <v>2742064.966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1218690.933</v>
      </c>
      <c r="H38" s="7"/>
      <c r="I38" s="11">
        <f>SUM(I32:I37)</f>
        <v>5555526.8960000006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0">
        <v>-562045.76100000006</v>
      </c>
      <c r="I42" s="10">
        <v>-5496780.3279999997</v>
      </c>
    </row>
    <row r="43" spans="2:10" x14ac:dyDescent="0.25">
      <c r="B43" s="2"/>
      <c r="C43" s="4" t="s">
        <v>35</v>
      </c>
      <c r="E43" s="4"/>
      <c r="G43" s="10">
        <v>-93808.505999999994</v>
      </c>
      <c r="I43" s="10">
        <v>-963016.54700000002</v>
      </c>
    </row>
    <row r="44" spans="2:10" x14ac:dyDescent="0.25">
      <c r="B44" s="2"/>
      <c r="C44" s="4" t="s">
        <v>36</v>
      </c>
      <c r="E44" s="4"/>
      <c r="G44" s="10">
        <v>-364582.32500000001</v>
      </c>
      <c r="I44" s="10">
        <v>-4336680.2070000004</v>
      </c>
    </row>
    <row r="45" spans="2:10" x14ac:dyDescent="0.25">
      <c r="B45" s="2"/>
      <c r="C45" s="4" t="s">
        <v>37</v>
      </c>
      <c r="E45" s="4"/>
      <c r="G45" s="10">
        <v>-930695.924</v>
      </c>
      <c r="I45" s="10">
        <v>-8886278.2060000002</v>
      </c>
    </row>
    <row r="46" spans="2:10" x14ac:dyDescent="0.25">
      <c r="B46" s="2"/>
      <c r="C46" s="4" t="s">
        <v>38</v>
      </c>
      <c r="E46" s="4"/>
      <c r="G46" s="10">
        <v>-297225.30099999998</v>
      </c>
      <c r="I46" s="10">
        <v>-1456505.0330000001</v>
      </c>
    </row>
    <row r="47" spans="2:10" x14ac:dyDescent="0.25">
      <c r="B47" s="2"/>
      <c r="C47" s="4" t="s">
        <v>39</v>
      </c>
      <c r="E47" s="4"/>
      <c r="G47" s="10">
        <v>-103412.52</v>
      </c>
      <c r="I47" s="10">
        <v>-1186484.8060000001</v>
      </c>
    </row>
    <row r="48" spans="2:10" x14ac:dyDescent="0.25">
      <c r="B48" s="2"/>
      <c r="C48" s="4" t="s">
        <v>40</v>
      </c>
      <c r="E48" s="4"/>
      <c r="G48" s="10">
        <v>-900960.78</v>
      </c>
      <c r="I48" s="10">
        <v>-9995732.6070000008</v>
      </c>
    </row>
    <row r="49" spans="2:9" x14ac:dyDescent="0.25">
      <c r="B49" s="2"/>
      <c r="C49" s="4" t="s">
        <v>41</v>
      </c>
      <c r="E49" s="4"/>
      <c r="G49" s="10">
        <v>-282794.114</v>
      </c>
      <c r="I49" s="10">
        <v>-2760739.3659999999</v>
      </c>
    </row>
    <row r="50" spans="2:9" x14ac:dyDescent="0.25">
      <c r="B50" s="2"/>
      <c r="C50" s="4" t="s">
        <v>42</v>
      </c>
      <c r="E50" s="4"/>
      <c r="G50" s="10">
        <v>-14.065</v>
      </c>
      <c r="I50" s="10">
        <v>-1000.919</v>
      </c>
    </row>
    <row r="51" spans="2:9" x14ac:dyDescent="0.25">
      <c r="B51" s="2"/>
      <c r="C51" s="4" t="s">
        <v>43</v>
      </c>
      <c r="E51" s="4"/>
      <c r="G51" s="10">
        <v>-5373.5969999999998</v>
      </c>
      <c r="I51" s="10">
        <v>-54160.57</v>
      </c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-3540912.8929999997</v>
      </c>
      <c r="H54" s="7"/>
      <c r="I54" s="11">
        <f>SUM(I42:I53)</f>
        <v>-35137378.589000002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-1832.2349999999999</v>
      </c>
      <c r="I57" s="10">
        <v>-91978.149000000005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-1832.2349999999999</v>
      </c>
      <c r="H61" s="7"/>
      <c r="I61" s="11">
        <f>SUM(I57:I60)</f>
        <v>-91978.149000000005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v>-560207.51100000006</v>
      </c>
      <c r="I64" s="10">
        <v>-7233620.6339999996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-560207.51100000006</v>
      </c>
      <c r="H68" s="7"/>
      <c r="I68" s="11">
        <f>SUM(I64:I67)</f>
        <v>-7233620.6339999996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Fund.Nominal'!$DD$126</f>
        <v>-745934.31300000008</v>
      </c>
      <c r="I70" s="10">
        <f>+'[1]EERR Fund.Nominal'!$DK$126</f>
        <v>-7411295.1920000035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670264.31199999945</v>
      </c>
      <c r="H72" s="3"/>
      <c r="I72" s="13">
        <f>+I38+I54+I61+I68+I70+I28+I21</f>
        <v>2615076.6660000011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2026-03-09T15:38:11Z</dcterms:modified>
</cp:coreProperties>
</file>